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custom.xml" ContentType="application/vnd.openxmlformats-officedocument.custom-properties+xml"/>
  <Override PartName="/xl/threadedComments/threadedComment3.xml" ContentType="application/vnd.ms-excel.threaded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defaultThemeVersion="166925"/>
  <mc:AlternateContent xmlns:mc="http://schemas.openxmlformats.org/markup-compatibility/2006">
    <mc:Choice Requires="x15">
      <x15ac:absPath xmlns:x15ac="http://schemas.microsoft.com/office/spreadsheetml/2010/11/ac" url="C:\Users\Fernanda.daza\Desktop\Transparencia\Planeación\2. Planes Estratégicos\2.1.Plan Estratégico Sectorial\2019-2022 - Informes de Seguimiento\2022\"/>
    </mc:Choice>
  </mc:AlternateContent>
  <xr:revisionPtr revIDLastSave="0" documentId="13_ncr:1_{03977909-40A0-4610-98C8-425CE73B4895}" xr6:coauthVersionLast="43" xr6:coauthVersionMax="47" xr10:uidLastSave="{00000000-0000-0000-0000-000000000000}"/>
  <bookViews>
    <workbookView xWindow="-120" yWindow="-120" windowWidth="29040" windowHeight="15840" tabRatio="587" firstSheet="2" activeTab="2" xr2:uid="{00000000-000D-0000-FFFF-FFFF00000000}"/>
  </bookViews>
  <sheets>
    <sheet name="ICBF" sheetId="12" state="hidden" r:id="rId1"/>
    <sheet name="Sheet2" sheetId="13" state="hidden" r:id="rId2"/>
    <sheet name="PES" sheetId="11" r:id="rId3"/>
    <sheet name="Hoja6" sheetId="16" r:id="rId4"/>
    <sheet name="Hoja2" sheetId="15" state="hidden" r:id="rId5"/>
    <sheet name="Fernanda" sheetId="1" state="hidden" r:id="rId6"/>
    <sheet name="Fer-exel" sheetId="2" state="hidden" r:id="rId7"/>
    <sheet name="Presidencia" sheetId="10" state="hidden" r:id="rId8"/>
    <sheet name="observaciones" sheetId="3" state="hidden" r:id="rId9"/>
    <sheet name="CONSOLIDADO" sheetId="5" state="hidden" r:id="rId10"/>
    <sheet name="Hoja3" sheetId="8" state="hidden" r:id="rId11"/>
    <sheet name="PDET" sheetId="6" state="hidden" r:id="rId12"/>
    <sheet name="Hoja4" sheetId="7" state="hidden" r:id="rId13"/>
    <sheet name="Indicadores -PND" sheetId="4" state="hidden" r:id="rId14"/>
    <sheet name="Hoja5" sheetId="9" state="hidden" r:id="rId15"/>
    <sheet name="Hoja1" sheetId="14" state="hidden" r:id="rId16"/>
  </sheets>
  <definedNames>
    <definedName name="_xlnm._FilterDatabase" localSheetId="9" hidden="1">CONSOLIDADO!$A$2:$P$60</definedName>
    <definedName name="_xlnm._FilterDatabase" localSheetId="0" hidden="1">ICBF!$A$2:$P$29</definedName>
    <definedName name="_xlnm._FilterDatabase" localSheetId="2" hidden="1">PES!$A$6:$X$36</definedName>
    <definedName name="_Hlk19695937" localSheetId="14">Hoja5!$A$63</definedName>
    <definedName name="_xlnm.Print_Area" localSheetId="4">Hoja2!$A$1:$K$30</definedName>
    <definedName name="_xlnm.Print_Area" localSheetId="0">ICBF!$A$13:$P$23</definedName>
    <definedName name="_xlnm.Print_Area" localSheetId="2">PES!$A$7:$Q$36</definedName>
    <definedName name="_xlnm.Print_Titles" localSheetId="0">ICBF!$2:$2</definedName>
    <definedName name="_xlnm.Print_Titles" localSheetId="2">PES!$6:$6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N5" i="16" l="1"/>
  <c r="J6" i="16"/>
  <c r="A55" i="9"/>
  <c r="A44" i="9"/>
  <c r="A29" i="9"/>
  <c r="A22" i="9"/>
  <c r="A18" i="9"/>
  <c r="A17" i="9"/>
  <c r="A16" i="9"/>
  <c r="A14" i="9"/>
  <c r="G35" i="4"/>
  <c r="G29" i="4"/>
  <c r="G26" i="15"/>
  <c r="G25" i="15"/>
  <c r="K3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tc={92119A85-4012-44A8-A767-ADF1AB47012C}</author>
    <author>tc={A2361851-AB9A-4DB8-B073-035DAE2D9F75}</author>
    <author>tc={DEEF5F7B-5D1A-49DE-BF67-4D9E5B3226A9}</author>
    <author>Sandra Patricia Sanchez Florez</author>
  </authors>
  <commentList>
    <comment ref="K8"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con base en el histórico que se tenga</t>
      </text>
    </comment>
    <comment ref="K9" authorId="1" shapeId="0" xr:uid="{00000000-0006-0000-0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Una sugerencia puede se con base en las mesas que se tengan proyectadas realizar durante el cuatrienio</t>
      </text>
    </comment>
    <comment ref="I16" authorId="2"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implementación plan de acción política de familias</t>
      </text>
    </comment>
    <comment ref="C29" authorId="3" shapeId="0" xr:uid="{00000000-0006-0000-0000-000004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tc={6BE476D2-C28C-4BEE-BF5E-EB57F10C58BA}</author>
    <author>tc={C367248B-1B39-4780-8EE9-59B486193F22}</author>
    <author>tc={D85F2529-6211-4551-B779-30ACE5B76CBC}</author>
    <author>Sandra Patricia Sanchez Florez</author>
  </authors>
  <commentList>
    <comment ref="I21"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P22" authorId="1"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mari. esto no da 821400 sino 821000</t>
      </text>
    </comment>
    <comment ref="P25" authorId="2" shapeId="0" xr:uid="{00000000-0006-0000-0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Mari, con este ajuste las sumas individuales no dan.</t>
      </text>
    </comment>
    <comment ref="C36" authorId="3" shapeId="0" xr:uid="{00000000-0006-0000-0200-000004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tc={3CDDF7A5-D42E-4CCB-A4EE-D0BF1F1CBED5}</author>
    <author>Sandra Patricia Sanchez Florez</author>
  </authors>
  <commentList>
    <comment ref="E16"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D30" authorId="1" shapeId="0" xr:uid="{00000000-0006-0000-0300-000002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3" authorId="0" shapeId="0" xr:uid="{00000000-0006-0000-0700-000001000000}">
      <text>
        <r>
          <rPr>
            <b/>
            <sz val="9"/>
            <color indexed="81"/>
            <rFont val="Tahoma"/>
            <family val="2"/>
          </rPr>
          <t>Sandra Patricia Sanchez Florez:</t>
        </r>
        <r>
          <rPr>
            <sz val="9"/>
            <color indexed="81"/>
            <rFont val="Tahoma"/>
            <family val="2"/>
          </rPr>
          <t xml:space="preserve">
Objetivo 1. Rediseñar e implementar la oferta de política social moderna adaptada a las
familias.
Objetivo 3. Potenciar el papel central de las familias en la política social moderna dirigida
a aumentar la equidad de oportunidades de niños, niñas y adolescentes y adultos
mayores.
Objetivo 4. Prevenir y atender las situaciones de violencia intrafamiliar contra niñas, niños
y adolescentes para evitar su vulneración y romper con ciclos de violencia en edades
adultas</t>
        </r>
      </text>
    </comment>
    <comment ref="G10" authorId="0" shapeId="0" xr:uid="{00000000-0006-0000-0700-000002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Optimizar el diseño institucional que facilite
la coordinación nacional y fortalezca las
responsabilidades territoriales
Objetivo 2. Ampliar la atención integral de la primera
infancia a la adolescencia, mejorar la focalización y
consolidar los proyectos de vida
Objetivo 3. Crear las condiciones para anticipar y
resolver las violencias y vulneraciones contra niñas,
niños y adolescentes
Objetivo 4. Fortalecer las capacidades de las familias
para promover su corresponsabilidad en el desarrollo
integral de sus integrantes, en particular de la niñ</t>
        </r>
      </text>
    </comment>
    <comment ref="G20" authorId="0" shapeId="0" xr:uid="{00000000-0006-0000-0700-000003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recuperar la institucionalidad y el espacio de
coordinación y seguimiento a la estrategia de reducción de la
pobreza
Objetivo 2: rediseñar y actualizar la focalización de los
programas sociales
Objetivo 6: crear espacios de coordinación de política pública y
formular estrategias afirmativas de reducción de pobreza en
los territorios más rezagados</t>
        </r>
      </text>
    </comment>
    <comment ref="G42" authorId="0" shapeId="0" xr:uid="{00000000-0006-0000-0700-000004000000}">
      <text>
        <r>
          <rPr>
            <b/>
            <sz val="9"/>
            <color indexed="81"/>
            <rFont val="Tahoma"/>
            <family val="2"/>
          </rPr>
          <t xml:space="preserve">Sandra Patricia Sanchez Florez:
</t>
        </r>
        <r>
          <rPr>
            <sz val="9"/>
            <color indexed="81"/>
            <rFont val="Tahoma"/>
            <family val="2"/>
          </rPr>
          <t>Tener en cuenta el siguiente objetivo del PND y sus estrategias para alinear con el PES:</t>
        </r>
        <r>
          <rPr>
            <b/>
            <sz val="9"/>
            <color indexed="81"/>
            <rFont val="Tahoma"/>
            <family val="2"/>
          </rPr>
          <t xml:space="preserve">
</t>
        </r>
        <r>
          <rPr>
            <sz val="9"/>
            <color indexed="81"/>
            <rFont val="Tahoma"/>
            <family val="2"/>
          </rPr>
          <t xml:space="preserve">
Objetivo 1. Pacto de cero tolerancia a la corrupción y a
la falta de transparencia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8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9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59" authorId="0" shapeId="0" xr:uid="{00000000-0006-0000-0D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sharedStrings.xml><?xml version="1.0" encoding="utf-8"?>
<sst xmlns="http://schemas.openxmlformats.org/spreadsheetml/2006/main" count="2570" uniqueCount="1181">
  <si>
    <t>EJES SECTORIALES</t>
  </si>
  <si>
    <t xml:space="preserve">OBJETIVO ESTRATÉGICO </t>
  </si>
  <si>
    <t>INICIATIVAS</t>
  </si>
  <si>
    <t>INDICADOR</t>
  </si>
  <si>
    <t>ODS</t>
  </si>
  <si>
    <t>Pacto PND</t>
  </si>
  <si>
    <t>Línea / Capítulo PND</t>
  </si>
  <si>
    <t>Dimensión MIPG</t>
  </si>
  <si>
    <t>ACCIONES SECTORIALES</t>
  </si>
  <si>
    <t>LÍNEA BASE</t>
  </si>
  <si>
    <t>META CUATRIENIO</t>
  </si>
  <si>
    <t>META 2019</t>
  </si>
  <si>
    <t>META 2020</t>
  </si>
  <si>
    <t>META 2021</t>
  </si>
  <si>
    <t>META 2022</t>
  </si>
  <si>
    <t>ENTIDAD LÍDER</t>
  </si>
  <si>
    <t>Superación de la pobreza</t>
  </si>
  <si>
    <t>Implementar la Ruta de Superación de la Pobreza a nivel  interinstitucional desde la concurrencia sectorial, fortalecimiento de la plataforma de información y las políticas públicas de inclusión social y productiva de los hogares en pobreza extrema y multidimensional.</t>
  </si>
  <si>
    <t>Ruta Superación de la Pobreza</t>
  </si>
  <si>
    <t>Número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</si>
  <si>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1. Fin de la pobreza</t>
  </si>
  <si>
    <t>Pacto por la Equidad. 
Pacto por la equidad de oportunidades para grupos étnicos</t>
  </si>
  <si>
    <t>Línea K
Todas</t>
  </si>
  <si>
    <t>Gestión con valores para resultados</t>
  </si>
  <si>
    <t>Desarrollo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</si>
  <si>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PS</t>
  </si>
  <si>
    <t>Diseño plan acción de estrategia de superación de pobreza infantil</t>
  </si>
  <si>
    <t>Creación e implementación de una Estrategia de Superación de Pobreza Infantil</t>
  </si>
  <si>
    <t>PS-ICBF</t>
  </si>
  <si>
    <t>Medición pobreza multidimensional infantil</t>
  </si>
  <si>
    <t>Apoyar al DNP en el diseño de una medición de pobreza multidimensional infantil</t>
  </si>
  <si>
    <t>ICBF-DNP</t>
  </si>
  <si>
    <t>1. Fin de la pobreza
10. Reducción de desigualdad
16. Paz, justicia y entidades sólidas</t>
  </si>
  <si>
    <t>Pacto por la equidad
Pacto por la equidad de oportunidades para grupos étnicos</t>
  </si>
  <si>
    <t>Línea A y K
Todas</t>
  </si>
  <si>
    <t>Diseñar una estrategia de superación de pobreza en la niñez</t>
  </si>
  <si>
    <t>ICBF - DPS</t>
  </si>
  <si>
    <t>Articulación de espacios interinstitucionales con los territorios</t>
  </si>
  <si>
    <t>Territorios articulados con la Mesa de equidad</t>
  </si>
  <si>
    <t xml:space="preserve">1. Fin de la pobreza
10. Reducción de desigualdad
17. Alianza para lograr los objetivos
</t>
  </si>
  <si>
    <t xml:space="preserve">Pacto por la Equidad. 
Pacto por la equidad de oportunidades para grupos étnicos
pacto de equidad para las mujeres 
</t>
  </si>
  <si>
    <t>Línea K
Todas
Línea A</t>
  </si>
  <si>
    <t>Direccionamiento Estratégico</t>
  </si>
  <si>
    <t>Alinear instancias de alto nivel con las territoriales</t>
  </si>
  <si>
    <t>Número de focalizaciones realizadas por la mesa sectorial</t>
  </si>
  <si>
    <t>Realizar a través de la mesa de focalización sectorial, la focalización poblacional y territorial</t>
  </si>
  <si>
    <t>Número de articulaciones de oferta de servicios realizadas a través de la Mesa de Equidad</t>
  </si>
  <si>
    <t>Articular oferta de servicios a través de la mesa de equidad, para la población en situación de pobreza y víctimas con base en los resultados de la caracterización de la población focalizada sectorialmente.</t>
  </si>
  <si>
    <t>Rediseño de programas</t>
  </si>
  <si>
    <t>Programas rediseñados por Prosperidad Social</t>
  </si>
  <si>
    <t>1. Fin de la pobreza
10. Reducción de desigualdad</t>
  </si>
  <si>
    <t>Pacto por la Equidad. 
Pacto por la equidad de oportunidades para grupos étnicos
Pacto de equidad para las mujeres</t>
  </si>
  <si>
    <t xml:space="preserve"> Línea K
Todas
Línea B y C</t>
  </si>
  <si>
    <t>Rediseñar programas de PS, atendiendo lineamientos PND 2018-2022. (Rediseñar Estrategia Unidos , Rediseñar FeA, Rediseñar JeA, Rediseñar Casa Digna, Vida Digna)</t>
  </si>
  <si>
    <t xml:space="preserve">Programas rediseñados por el ICBF </t>
  </si>
  <si>
    <t xml:space="preserve"> Línea A y M
Todas
Línea B y C</t>
  </si>
  <si>
    <t>Rediseñar los programas del ICBF que incluya población en pobreza extrema</t>
  </si>
  <si>
    <t>ICBF</t>
  </si>
  <si>
    <t>Interoperabilidad e intercambio de información</t>
  </si>
  <si>
    <t>Programas interoperando con la plataforma de información del sector -  Equidad Digital.</t>
  </si>
  <si>
    <t>9. Industria, innovación e Infraestructura</t>
  </si>
  <si>
    <t>Información y comunicación</t>
  </si>
  <si>
    <t>Implementar una plataforma tecnológica que permita la interoperabilidad e intercambio de información con los programas del sector</t>
  </si>
  <si>
    <t>Infancia, Niñez, Adolescencia y Familias</t>
  </si>
  <si>
    <t>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t>
  </si>
  <si>
    <t>1. Fortalecimiento de la atención integral a la primera infancia</t>
  </si>
  <si>
    <t>Número de niños y niñas atendidos en educación inicial en el marco de la Atención Integral.</t>
  </si>
  <si>
    <t>1. Fin de la pobreza
2. Hambre cero
3. Salud y bienestar
4. Educación de calidad</t>
  </si>
  <si>
    <t>Atender integralmente a niños y niñas en el marco de la educación inicial.</t>
  </si>
  <si>
    <t>Porcentaje de niños y niñas en servicios de educación inicial en el marco de la atención integral que cuentan con 6 o más atenciones priorizadas.</t>
  </si>
  <si>
    <t>Concurrencia de 6 o mas atenciones priorizadas para niños que cuentan con educación inicial en el marco de la atención integral  (en articulación con la CIPI).</t>
  </si>
  <si>
    <t>88.30%</t>
  </si>
  <si>
    <t>2.  Apoyo y fortalecimiento familiar</t>
  </si>
  <si>
    <t>Número de Familias en situación de vulnerabilidad o con niños, niñas y adolescentes en protección atendidas por el programa Mi Familia</t>
  </si>
  <si>
    <t>Garantizar intervenciones pertinentes y de calidad, dirigidas a las niñas, niños y adolescentes, fortaleciendo el componente de familia bajo un enfoque diferencial y territorial</t>
  </si>
  <si>
    <t>Política pública nacional de apoyo y fortalecimiento a las familias implementada</t>
  </si>
  <si>
    <r>
      <t xml:space="preserve">Crear la mesa técnica nacional y consolidar las mesas locales de infancia, adolescencia y fortalecimiento familiar para implementación de la política  pública nacional de apoyo y fortalecimiento a las familias.
</t>
    </r>
    <r>
      <rPr>
        <sz val="8"/>
        <color rgb="FFFF0000"/>
        <rFont val="Arial"/>
        <family val="2"/>
      </rPr>
      <t>Articular concurrencia de acciones institucionales dirigidas a los niños, niñas y adolescentes y sus familias, para su protección y desarrollo integral desde un enfoque diferencial, territorial y de curso de vida</t>
    </r>
    <r>
      <rPr>
        <sz val="8"/>
        <rFont val="Arial"/>
        <family val="2"/>
      </rPr>
      <t xml:space="preserve"> ( Se sugiere incluir esta acción en un plan de acción para implementar la PP de apoyo y fortalecimiento a familias)</t>
    </r>
  </si>
  <si>
    <t>3. Promoción de una alimentación saludable y mejora del estado nutricional de niñas, niños y adolescentes con énfasis en zonas rurales</t>
  </si>
  <si>
    <t>Número de niñas, niños y mujeres gestantes atendidos en la modalidad para la prevención de la desnutrición.</t>
  </si>
  <si>
    <r>
      <t xml:space="preserve">Promover condiciones adecuadas de nutrición y salud, y el fortalecimiento de las capacidades familiares para la generación de entornos protectores.
</t>
    </r>
    <r>
      <rPr>
        <sz val="8"/>
        <color rgb="FFC00000"/>
        <rFont val="Arial"/>
        <family val="2"/>
      </rPr>
      <t>Atender a niñas, niños y mujeres gestantes en la modalidad para la prevención de la desnutrición</t>
    </r>
  </si>
  <si>
    <t xml:space="preserve">Número de niñas y niños atendidos en la modalidad Centros de Recuperación Nutricional. </t>
  </si>
  <si>
    <t xml:space="preserve">Apoyar la implementación del componente intersectorial de la ruta de atención integral a niñas y niños menores de 5 años con desnutrición aguda. </t>
  </si>
  <si>
    <t>Capacitar agentes educativos que participan en la estrategia de información, educación y comunicación para la promoción de hábitos y estilos de vida saludables.</t>
  </si>
  <si>
    <t>2. Hambre cero
3. Salud y bienestar</t>
  </si>
  <si>
    <t xml:space="preserve">Pacto por la Equidad. </t>
  </si>
  <si>
    <t>Linea D</t>
  </si>
  <si>
    <t>Talento Humano</t>
  </si>
  <si>
    <t>Diseñar e implementar la estrategia de información, educación y comunicación para la promoción de hábitos y estilos de vida saludables</t>
  </si>
  <si>
    <t>4. Alianza Nacional contra la Violencia hacia Niñas, Niños y Adolescentes</t>
  </si>
  <si>
    <t>Tasa de violencia  contra niños, niñas y adolescentes (por cada 100.000 NNA entre 0 y 17 años)*</t>
  </si>
  <si>
    <t>16. Paz, justicia y entidades sólidas</t>
  </si>
  <si>
    <t>Línea A 
Todas</t>
  </si>
  <si>
    <t>Acción focalizada e interinstitucional que promueva la prevención de todas las manifestaciones de la violencia generando capacidades en los diferentes entornos y grupos poblacionales con el fin de asegurar un a protección integral de manera particular en niños y niñas entre los 10 y los 17 años.</t>
  </si>
  <si>
    <t>5. Fortalecimiento de la política de infancia y adolescencia</t>
  </si>
  <si>
    <t>Porcentaje de avance en el diseño y socialización la ruta integral de atenciones para la infancia y la adolescencia.</t>
  </si>
  <si>
    <t>Linea M       
Todas
Línea E</t>
  </si>
  <si>
    <t>Incorporar el enfoque de curso de vida en la oferta social del Estado- ruta integral de atenciones para la infancia y la adolescencia.</t>
  </si>
  <si>
    <t>Número de niñas, niños y adolescentes en el Programa Desarrollo Naranja</t>
  </si>
  <si>
    <t>Atender a niñas, niños y adolescentes en el Programa Desarrollo Naranja</t>
  </si>
  <si>
    <t>Porcentaje de avance en la formulación e implementación del Plan de Acción de la Política de Infancia y Adolescencia</t>
  </si>
  <si>
    <t>Ejecutar un plan de acción para la formulación de énfasis específicos para la protección integral a niños, niñas y adolescentes, en el marco de las políticas públicas para la niñez existentes</t>
  </si>
  <si>
    <t>Diseño e implementación de un Modelo de gestión territorial, para la implementación de las políticas públicas nacionales en torno a la protección y el desarrollo integral de la primera infancia, la infancia, la adolescencia y el fortalecimiento familiar</t>
  </si>
  <si>
    <t>Fortalecimiento de capacidades de los actores estatales y las políticas públicas orientadas el reconocimiento y protección de las familias.
Rediseño e implementación de política social adaptada a familias, con énfasis en  ruralidad, prevención de embarazo en infancia y adolescencia, violencia, derechos y fortalecimiento de las capacidades de las familias en cuanto al desarrollo de sus integrantes, inclusión social y productividad, apoyo psicosocial y atención de adultos mayores.</t>
  </si>
  <si>
    <t>Asistir a municipios y departamentos técnicamente en el ciclo de gestión de la Política Pública de primera Infancia, Infancia y Adolescencia y fortalecimiento familiar</t>
  </si>
  <si>
    <t>Fortalecimiento de capacidades de los actores estatales y las políticas públicas orientadas el reconocimiento y protección de las familias.</t>
  </si>
  <si>
    <t>Fortalecimiento Institucional</t>
  </si>
  <si>
    <t xml:space="preserve"> Mejorar el desempeño sectorial con énfasis en el fortalecimietno del talento humano, la innovación y la eficiencia institucional</t>
  </si>
  <si>
    <t>Fortalecimiento del talento humano</t>
  </si>
  <si>
    <t>Inducciones y reinducciones realizadas a servidores públicos en temas sectoriales</t>
  </si>
  <si>
    <t>Módulos compartidos modelos de induccion y reinduccion en los 3 temas</t>
  </si>
  <si>
    <t>Sector</t>
  </si>
  <si>
    <t>Innovación y Gestión del Conocimiento</t>
  </si>
  <si>
    <t>Una estrategia sectorial de innovación y Gestión del Conocimiento implementada</t>
  </si>
  <si>
    <t>Gestión del Conocimiento e Innovación</t>
  </si>
  <si>
    <t>En articulación con PS, elaborar una estrategia sectorial de innovación y Gestión del Conocimiento</t>
  </si>
  <si>
    <t>Segumiento al cumplimiento de metas sectoriales</t>
  </si>
  <si>
    <t>Porcentaje de cumplimiento de los indicadores transformacionales del PND</t>
  </si>
  <si>
    <t>Evaluación de resultados</t>
  </si>
  <si>
    <t xml:space="preserve">Seguimiento a través del comité de gestión sectorial cada seis meses y trimestralemnte a través de los jefes de las oficinas de Planeación del sector </t>
  </si>
  <si>
    <t>Eficiencia Institucional</t>
  </si>
  <si>
    <t>Indice de desempeño institucional sectorial de la vigencia anterior</t>
  </si>
  <si>
    <t>Cada Entidad trabajará para mejorar los resultados del FURAG un 10% en el cuatrienio</t>
  </si>
  <si>
    <t>*La línea base del indicador corresponde al dato del año 2017, consistente con las bases del Plan Nacional de Desarrollo 2018 - 2022 “Pacto por Colombia. Pacto por la Equidad”. En mayo de 2019 el DANE publicó los datos de incidencia de Pobreza Multidimensional (IPM),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para 2018 la cifra fue 19.6%.</t>
  </si>
  <si>
    <t>**La línea base del indicador corresponde al dato del año 2017, consistente con las bases del Plan Nacional de Desarrollo 2018 - 2022 “Pacto por Colombia. Pacto por la Equidad”. En mayo de 2019 el DANE publicó los datos de incidencia de Pobreza Multidimensional Rural ,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en centros poblados y rural disperso para 2018 la cifra fue 39.9%.</t>
  </si>
  <si>
    <t>PLAN ESTRATEGICO SECTORIAL 2019-2022</t>
  </si>
  <si>
    <t>Avance 2019</t>
  </si>
  <si>
    <t>Avance Cualitativo 2019</t>
  </si>
  <si>
    <t>Implementar la ruta de superación de la pobreza institucional desde la concurrencia sectorial, fortalecimiento de la plataforma de información y las políticas públicas de inclusión social y productiva de los hogares en pobreza extrema y multidimensional.</t>
  </si>
  <si>
    <t xml:space="preserve">Una estrategia institucional diseñada de la ruta para la superación de la pobreza </t>
  </si>
  <si>
    <t>Pacto por la Equidad</t>
  </si>
  <si>
    <t>Direccionamiento Estratégico
Gestión con valores para resultados</t>
  </si>
  <si>
    <t>Diseñar una estrategia institucional que tiene como propósito contribuir a la reducción de los niveles de pobreza</t>
  </si>
  <si>
    <t>nuevo indicador</t>
  </si>
  <si>
    <t>A diciembre de 2021 se cuenta con el documento actualizado donde se videncia la formulación de la estrategia RSP y se consolida en el plan estrategico institucional como una de las estrategias claves de la Entidad, en el marco de la superación de la pobreza</t>
  </si>
  <si>
    <t>Una estrategia diseñada para la superacion de la pobreza en la niñez.</t>
  </si>
  <si>
    <t>Diseñar una estrategia de superación de la pobreza infantil</t>
  </si>
  <si>
    <t xml:space="preserve">se ajustó el nombre  indicador. </t>
  </si>
  <si>
    <t xml:space="preserve">Para el 2019 , el ICBF convocó al Comité de expertos en pobreza e infancia, para analizar  la definición de pobreza en la infancia para Colombia,  revisión de algunos  de los indicadores, dimensiones y metodología para la Estrategia y el alcance de la medición de pobreza en la infancia.  Adicionalmente, el ICBF con el objetivo de alinearse a las estrategias de política pública para la superación de la pobreza infantil, emprendió ejercicios propios para la medición de pobreza a través de la Encuesta de Calidad de Vida, el Sisbén III y el Sisbén IV;  ejercicios que se han utilizado como insumos para la construcción de un nuevo sistema de focalización, el cual dio paso a la creación de la mesa institucional de focalización del ICBF, a través de la resolución 10909 de diciembre del 2019. </t>
  </si>
  <si>
    <t>Durante el segundo semestre de 2020, la Mesa de Diseño de la Estrategia para la Superación de la Pobreza en la Niñez, coordinada por Prosperidad Social y con la participación de ICBF, la Consejería para la Primera Infancia y la Adolescencia y UNICEF, consolidó las versiones con las que se cierra la vigencia 2020 de los siguientes documentos:
1. Documento Conceptual de la Estrategia para la Superación de la Pobreza en la Niñez
2. Documento de Dimensiones  de la Estrategia para la Superación de la Pobreza en la Niñez
3. Prototipo de Matriz de Oferta para la Estrategia para la Superación de la Pobreza en la Niñez
4. Propuesta de Arquitectura Institucional para la Estrategia para la Superación de la Pobreza en la Niñez</t>
  </si>
  <si>
    <t>La mesa de diseño de la Estrategia para la superación de pobreza en la niñez integrada por PS, ICBF, Unicef y la Consejería Presidencial para la niñez y la adolescencia, reporta los siguientes resultados en 2021:
1. Validación y diagramación de los documentos conceptuales de la Estrategia.
2. Construcción del documento Arreglo Institucional para la Estrategia, a partir del cual se define la necesidad de crear nuevas instancias para la implementación de la Estrategia:  i) Comité para la Superación de la Pobreza en la Niñez de la Mesa de Equidad, ii) Mesa de Gestión de Conocimiento de la Pobreza en Niñez y iii) Equipo Técnico de Oferta.      
3. Socialización de la Estrategia y su esquema de articulación con base en la cadena de valor y el flujo de operación, en las instancias técnicas y de decisión: Comisión Intersectorial para la atención integral de la primera infancia, Comité Ejecutivo del SNBF y Consejo Directivo del ICBF.  
4. Presentación del Diseño de la Estrategia para la superación de la pobreza en la niñez en la sesión del Consejo Nacional de Política Social el 16 de diciembre, en donde fue aprobada por Presidencia de la República.
En el año del 2021 se diseñó la estrategia "Articulación interinstitucional de la Estrategia para la superación de la pobreza". Así mismo, en el mes de diciembre el Consejo Nacional de Política Social aprobó el documento, en esta instancia que fue presidida por el Presidente de la República se dio cumplimiento a la formulación y diseño del indicador.</t>
  </si>
  <si>
    <t>Número de programas rediseñados</t>
  </si>
  <si>
    <t>Se amplió meta, pasa de 8 a 13</t>
  </si>
  <si>
    <t>Rediseño del programa de Familias-Mi familia; programa de Generaciones con Bienestar de Niñez y Adolescencia y 1000 días para cambiar el mundo</t>
  </si>
  <si>
    <t>Durante la vigencia se dio continuidad a la construcción del nuevo modelo de atención y de operación de acuerdo con lo establecido en el procedimiento. Así mismo, se realizaron ajustes a los documentos vigentes, con el fin de fortalecer el proceso de atención para las niñas, niños y adolescentes con Proceso Administrativo de Restablecimiento de Derechos abierto a su favor.
En el marco del rediseño del modelo de atención, se avanzó en construcción de documentos borrador de lineamiento del modelo de atención y manuales operativos enfocando los cambios principales en :  Fortalecimiento técnico de modalidades de atención de acogimiento familiar.
 Inclusión de Método de administración de casos (MAC) como componente estratégico y transversal del modelo de atención.
 Redefinición del proceso de atención enfocando en el acompañamiento psicosocial para la resignificación de eventos adversos en la historia de vida de los niños, niñas, adolescentes.
 Mayor enfoque en el desarrollo de capacidades de cuidado y autogestión de las familias y redes de apoyo.</t>
  </si>
  <si>
    <t>En adición a los programas rediseñados reportados durante el primer semetre de 2021, en el segundo trimestre de la misma vigencia, llegamos a los 2 programas que tenía como meta el ICBF, correspondiente a la implementación de la modalidad "De Tú a Tú", así como la de "Mi Familia Universal".
- Mi Familia Universal: estrategia de promoción de capacidades familiares y prevención primaria de riesgos de vulneración o amenaza de los derechos de niñas, niños, adolescentes, jóvenes y las familias, basada en las Tecnologías de la Información y las Comunicaciones — TICs —. Esta apuesta está dirigida a: 1. Las familias beneficiarias de Mi Familia como oferta complementaria, 2. La población que atiende el ICBF tanto en los programas de protección, prevención y promoción, y 3. A todas las personas que cuenten con acceso a TICs, que estén interesados en el fortalecimiento familiar.
Fue adoptada mediante la Resolución 10162 del 30 de diciembre de 2021, por el cual se adopta el Lineamiento Técnico V3 de la modalidad Mi Familia.
- De Tú a Tú: La Modalidad De Tú a Tú, brinda atención a niñas y niños con discapacidad entre los 6 y 13 años, 11 meses y 29 días y a adolescentes con discapacidad entre los 14 y 17 años, 11 meses y 29 días; con el fin de promover sus derechos y prevenir las vulneraciones, desde un enfoque de derechos, inclusivo y
diferencial, contribuyendo así a la superación de concepciones y formas de atención segregadas,excluyentes o discriminatorias por razones de discapacidad. 
Mediante Resolución 7707 del 15 de octubre de 2021.se adoptó el  manual operativo de la modalidad De Tú a Tú que sustituye a la modalidad Fortalecimiento de Capacidades de NNA con discapacidad y sus familias.</t>
  </si>
  <si>
    <t>Número de programas interoperando</t>
  </si>
  <si>
    <t xml:space="preserve">Interoperabilidad e intercambio de información </t>
  </si>
  <si>
    <t>Se amplió la  meta, pasa de 20 a 31</t>
  </si>
  <si>
    <t xml:space="preserve">A Diciembre de 2020, se tiene un intercambio de información o programas cargados en Llave Maestra (Equidad Digital) de 27 Programas en total. </t>
  </si>
  <si>
    <t>Articulación de espacios interinstitucionales</t>
  </si>
  <si>
    <t>Porcentaje de compromisos cumplidos en la Mesa de Equidad</t>
  </si>
  <si>
    <t>Se complementa nombre  indicador y cambia descripción de la acción sectorial (antes seguimiento a compromisos de mesa de equidad para el sector)</t>
  </si>
  <si>
    <t>2 sesiones directivas de la Mesa de Equidad lideradas por el Presidente de la República.
1 Documento de Propuesta técnico definido entre Prosperidad Social y el Departamento Nacional de Planeación.
1 Propuesta de Decreto reglamentario de la Mesa de Equidad, construido, avalado por la Secretaría Técnica, Presidencia de la República con respuesta a las observaciones y comentarios de las entidades vinculadas a la Mesa de Equidad.
A nivel territorial, los resultados de gestión en el marco de la Mesa de Equidad, son los siguientes:
-	Córdoba: En cada sesión de los consejos de política social habrá un punto que exponga las caracteristicas de la Mesa de Equidad.
-	Cundinamarca: Orden del gobernador para la firma de plan de trabajo para la interoperabilidad de las bases de datos y desarrollo de la oferta a diciembre en población Prosperidad Social
-	Sucre: Generación de un espacio exclusivo para revisar los procesos de superación de pobreza y pobreza extrema.
-	Arauca: El departamento cuenta con un espacio exclusivo para el análisis de las estrategias que permitan complementar la oferta nacional.
-	Amazonas: Desarrollo de espacios técnicos especiales con las entidades que dan respuesta a los logros con mayor deficit en Leticia.
-	Quindío: Entrega de las alcaldías de la información de los programas a implementar durante 2019 que dan cumplimiento a logros Unidos y entrega de bases de datos. 
-	Cúcuta: La alcaldía se comprometió a entregar las bases de datos de la población atendida durante el actual periodo de gobierno.
-	Guaviare: La gobernación generará un espacio exclusivo mediante acto administrativo una vez se formalice el decreto reglamentario de Mesa de Equidad.</t>
  </si>
  <si>
    <t>1. Construcción de la Propuesta Técnica: Esta propuesta técnica de funcionamiento de la Mesa de Equidad constituyó el punto de partida para entender el funcionamiento que debe tener a nivel directivo, técnico y territorial esta instancia.
2. Construcción de Decreto Reglamentario: Aprobada la propuesta técnica de funcionamiento de la Mesa de Equidad, se construyó el decreto reglamentario, que busca definir y especificar los roles, funciones y procedimientos para el adecuado desarrollo de las sesiones directivas, técnicas y territoriales.
3. Desarrollo Territorial Mesa de Equidad: Complementando la propuesta técnica y el decreto de Mesa de Equidad, se realizó la guía para el desarrollo de la Mesa de Equidad en Territorio, donde se establece el rol del equipo territorial de Prosperidad Social en la articulación especial con alcaldías y gobernaciones.
4.  Sesiones directivas donde se expusieron las caracteristicas de la gestión de oferta de la Mesa de Equidad y la Ruta para la Superación de la Pobreza entre otros temas. estas sesiones se llevaron a cabo los días 15 de julio y 15 de octubre de 2019.
5. Sesiones Técnicas: Las sesiones técnicas de la Mesa de Equidad constituyen el ejercicio práctico en el cual de manera grupal (por sectores o temas específicos) Resultados de las mesas técnicas: Se acordaron unas rutas de intervención específicas para el piloto UNIDOS en 2019, y se elaborarán procesos de formalización de la articulación institucional con Prosperidad Social desarrolladas por el GIT Oferta Pública, que permitan generar las estrategias necesarias para que la población en pobreza extrema acceda a la oferta de las entidades y tenga la información de primera mano para su vinculación. 
En particular, en las sesiones técnicas se acordó lo siguiente:
- Ministerio de Salud: Prosperidad Social va a socializar los cronogramas de visitas de la Estrategia UNIDOS para que el Ministerio de Salud pueda capacitar a los Secretarios de Salud con el fin de realizar jornadas de aseguramiento en salud en los territorios en los cuales se está llevando a cabo el piloto.
- Ministerio de Educación Nacional: Realizar jornadas de trabajo entre la Dirección de Educación Superior y Prosperidad Social para crear estrategias que permitan el acceso efectivo a educación superior por parte de la población en pobreza extrema. 
- Organizaciones Solidarias: Se van a apoyar procesos de asociatividad de la población que se acompañe en el piloto de la Estrategia UNIDOS que requieran de fomento y fortalecimiento a la asociatividad.
- En el marco de la Comisión Intersectorial para la Primera Infancia – CIPI, se expondrá en el mes de enero de 2020 el estado de logros de la estrategia UNIDOS y la definición de las atenciones coordinadas desde este espacio de articulación institucional que aporten a los objetivos de la Mesa de Equidad.</t>
  </si>
  <si>
    <t xml:space="preserve">Durante el segundo semestre de 2020, se adelantaron las siguientes acciones: 
1. Expedición, el 10 de agosto de 2020, del Decreto 1111 de 2020 “por medio del cual se adiciona el numeral 5 del artículo 1.1.3.1 y la Parte 5 al Libro 2 del Decreto 1084 de 2015, Único Reglamentario del Sector de Inclusión Social y Reconciliación, se reglamenta el artículo 211 de la Ley 1955 de 2019 y se definen las reglas de organización y funcionamiento de la Mesa de Equidad”.   
2. Elaboración de una propuesta de reglamento interno de la Mesa de Equidad y sus instancias de apoyo, atendiendo lo establecido en el numeral 18 del Artículo 2.5.14. del Decreto 1111 de 2020. Este documento fue remitido al DNP para conciliar la versión final que, como Secretaría Técnica, las dos entidades presentarán a la Mesa de Equidad para su aprobación. 
3. 3ra sesión de 2020 de la Mesa de Equidad con el Presidente de la República, el 13 de octubre de 2020, donde se abordaron los siguientes temas: Presentación de la actualización de la nueva metodología de pobreza 2019. Lineamiento para utilizar la información de registros administrativos de subsidios de transferencias monetarias en el cruce con la GEIH, para capturar el efecto de todas las transferencias monetarias que se han entregado en el marco de la pandemia, así como los esfuerzos que se tienen previstos para el 2021. Esto incluye los 3 millones de hogares beneficiarios de IS y los 2 millones de hogares de compensación de IVA. Presentación de propuesta de consolidación de un programa unificado de transferencias monetarias “Ingreso Solidario”, con tres escenarios para focalizar 1 millón de cupos adicionales en 2021 de acuerdo con los ordenamientos del Sisbén IV. </t>
  </si>
  <si>
    <t>La Mesa de Equidad es una instancia de alto nivel, de carácter estratégico y decisorio, presidida y convocada por el Presidente de la República, de la cual Prosperidad Social ejerce la Secretaría Técnica compartida con el Departamento Nacional de Planeación (artículo 211 de la Ley 1955 de 2019). Su decreto reglamentario fue expedido en agosto del 2020. 
Durante el 2021, desde la Subdirección General para la Superación de la Pobreza (dependencia encargada de representar a Prosperidad Social en el ejercicio de la mencionada Secretaría Técnica) se lideró la creación de la propuesta de Reglamento Interno de la Mesa de Equidad y sus instancias de apoyo, su concertación con el Departamento Nacional de Planeación y la socialización de la misma a todos los miembros e invitados permanentes de dicha instancia.
Durante el año 2021, la Mesa de Equidad sesionó en dos ocasiones, en las cuales se discutieron temas de carácter estratégico para el País entre los que se encuentran: 
• El 29 de abril, el Departamento Administrativo Nacional de Estadísticas – DANE, presentó las cifras oficiales de pobreza 2020, así como el impacto de las ayudas insitutionales sobre la tasa de incidencia, y el plan de mitigación de la pobreza
• El 6 de junio, en donde se socializaron las proyecciones de pobreza y metas de creación de empleo bajo el escenario actual de crecimiento. Adicionalmente se presentó el plan de choque para la generación de empleo y reducción de pobreza que incluye los esfuerzos adicionales a realizar por cada sector para lograr las metas establecidas.
Adicional a la gestión anterior, durante todo el 2021 se realizaron varias sesiones técnicas con el DNP, la Consejería para la Gestión y el Cumplimiento y el DANE para revisar diversos temas estratégicos como parte de la gestión de la Secretaría Técnica de la Mesa de Equidad, se resalta lo siguiente:
• Focalización ampliación de cobertura programa Compensación de IVA
• Definición de la agenda 2021 de la Mesa de Equidad
• Revisión de Proyecciones pobreza 2021 y 2022
• Plan de choque (reuniones con el sector transporte, vivienda, comercio, educación, salud y trabajo, y Asocapitales)
• Ampliación del programa Ingreso Solidario (IS)
• Revisión y ajuste reglamento Mesa de Equidad
• Estrategia de Transición Programas DPS (cambio a metodología Sisbén IV)
• Jornadas Técnicas para la Articulación de Oferta
• Articulación territorial de la Comisión de Chocó con la Mesa de Equidad
• Revisión de los resultados de IPM 2020 publicados por el DANE
• Propuesta preliminar agenda 2022 de la Mesa de Equidad</t>
  </si>
  <si>
    <t>Focalizaciones poblacionales y territoriales realizadas</t>
  </si>
  <si>
    <t>Como producto del cruce  con la base de beneficiarios de Primera Infancia registrados en el Sistema de Información Cuéntame al corte del 31 de diciembre de 2020 (Cifras Preliminares - la base contiene todos los beneficiarios atendidos dentro de la vigencias activos al corte y retirados dentro del año) fueron atendidos por las distintas modalidades de primara infancia del ICBF a 423.992 niñas y niños beneficiarios de Propseridad Social (29.832  en Unidos,  320.244 FA y 73.916 Unidos - FA)</t>
  </si>
  <si>
    <t>Durante la vigencia 2021 se solicitó (1) un ejercicio de focalización, el cual fue ejecutado.
Producto del ejercicio de focalización poblacional para la inclusión de personas atendidas por Prosperidad Social en las Modalidades de atención de Primera infancia del ICBF, se identificó que 956.336  personas que hacían parte de la Estrategia Unidos, FA, Compensacion del IVA, Ingreso Solidario y programas de la Direccion de Inclusion Productiva que fueron atendidas bajo las modalidades de Primera Infancia.</t>
  </si>
  <si>
    <t>Liderar las políticas públicas y articular la concurrencia de las acciones institucionales dirigidas a las niñas, niños, adolescentes y las familias para su protección y desarrollo integral.</t>
  </si>
  <si>
    <t>Fortalecimiento de la atención integral a la primera infancia</t>
  </si>
  <si>
    <t>Se ajustó la linea base (antes 1.306.343)</t>
  </si>
  <si>
    <t>Al cierre de la vigencia 2019 se atendieron 1.382.067 usuarios (cruce SSDIPI del Ministerio de Educación Nacional), logrando un resultado del  100,9% respecto a la meta 2019, gracias al conjunto de estrategias en materia contractual y de operación, con el fin de dar continuidad la atención de usuarios en servicios de educación inicial en el marco de la atención integral a nivel Nacional.</t>
  </si>
  <si>
    <t>1.470.110
(Cifra Preliminar - En feb/22 se tiene información del cierre Dic 2021 por los que el resultado presentado puede variar)</t>
  </si>
  <si>
    <t>Para cierre de vigencia 2021, se reportan 1.470.110 niñas, niños y mujeres gestantes que son atendidos en servicios de educación inicial en el marco de la atención integral, correspondiente a un avance del 98,01%, con un resultado optimo, representando un avance significativo con respecto al periodo anterior que se encontraba en crítico 92,2%.
Para lograr esta mejora se realizaron una serie de acciones como asistencia técnica en la sensibilización con las familias para el retorno a la presencial en las unidades de servicios UDS; reuniones y generación de alertas con las Direcciones Regionales en la ejecución de cupos programados en los servicios de educación inicial en el marco de la atención integral; acompañamiento y seguimiento al diligenciamiento con calidad del dato en el registro de asistencia mensual RAM de los niños y las niñas en el módulo del sistema de información Cuéntame, entendiendo que estos datos afectan la medición cuando no se tienen al día o tienen inconsistencias.
De igual forma durante en el segundo semestre, desde la Dirección de Primera Infancia se lideraron diferentes acciones realizadas en articulación con las regionales y centros zonales para el retorno a la atención presencial en las UDS, sensibilizando en la corresponsabilidad de las familias para el regreso a la presencialidad, el seguimiento a la asistencia de los niños y las niñas a los servicios y el fortalecimiento a las Entidades Administradoras del Servicio- EAS para el registro oportuno y con calidad del dato en los sistemas de información.</t>
  </si>
  <si>
    <t>Para el cierre de 2019, se logró que 1.280.411 niños y niñas (89.2%) contaron con 6 o más atenciones cumplidas. Para el caso de los niños y niñas en modalidades del ICBF el máximo esperado eran 10 atenciones: identificación, aseguramiento, vacunación, valoración integral de la salud, seguimiento nutricional, formación a familias, talento humano cualificado, acceso a colecciones de libros, recreación y educación inicial. Y por su parte los niños y niñas del preescolar con educación inicial tenían un máximo esperado de 10 atenciones: identificación, aseguramiento, vacunación, valoración integral de la salud, PAE, adecuación y dotación de ambientes, talento humano cualificado, acceso a colecciones de libros, recreación y educación inicial. En el marco de todos los servicios las entidades responsables de los mismos hicieron la correspondiente gestión para la materialización de cada una de las atenciones en los niños y niñas.</t>
  </si>
  <si>
    <t>Para el cierre de 2020, 467.588 niños y niñas (33%) contaron con atenciones priorizadas en el marco de la atención integral. El resultado del indicador se debe a la continuidad de la declaratoria de emergencia sanitaria por causa del COVID-19, esta situación ha obligado a que la atención de mujeres gestantes, niñas y niños se realice de manera remota (acompañamientos telefónicos o por medios alternativos y entregas de raciones para preparar). Al no tener atención presencial, durante el trimestre no fue posible realizar la toma de datos antropométricos a todas las niñas y los niños que son atendidos en los servicios, por lo tanto, no se está realizando el diligenciamiento en el sistema de información CUENTAME de la pantalla de seguimiento nutricional, la cual contiene 3 de las 9 atenciones priorizadas que conforman el cálculo del indicador: afiliación a Sistema de Seguridad Social en Salud, Carné de atención integral en salud y seguimiento nutricional. Estas tres atenciones tienen una afectación significativa en el resultado global del indicador.</t>
  </si>
  <si>
    <t>95,4%
(Cifra Preliminar - En feb/22 se tiene información del cierre Dic 2021 por los que el resultado presentado puede variar)</t>
  </si>
  <si>
    <t xml:space="preserve">Para cierre de vigencia 2021, se reportan 1.402.428 niñas, niños y mujeres gestantes que son atendidos en servicios de educación inicial en el marco de la atención integral que cuentan con 6 o más atenciones priorizadas, de acuerdo con las directicas definidas en los manuales operativos vigentes.
Las atenciones priorizadas son producto de la comprensión de Estado Colombiano sobre las atenciones mínimas que debe contar la Primera Infancia en el País , el trabajo articulado entre la nación y el territorio ha hecho que la gestión vincule cada vez más sectores, entidades y responsables en la garantía de la protección integral de las niñas y los niños. en los procesos de inducción del ICBF en todos sus niveles, las asistencias técnicas continuas y el seguimiento al cumplimiento de las atenciones han permitido mantener en el visor la importancia de este indicador para impactar en el desarrollo integral de las niñas y los niños desde su gestación. 
Así mismo, el retorno a la presencialidad ha permitido que a partir de los procesos de observación y acompañamiento a usuarios y sus familias, se haga un seguimiento más cercano a cada atención tanto la que son de directa incidencia del ICBF (acceso a colecciones literarias especializadas, seguimiento nutricional , formación a familias, cualificación del talento humano y educación inicial), como aquellas que son de gestión indirecta (documento de identidad, valoración Integral en Salud, esquema de vacunación completo de acuerdo con la edad y afiliación al sistema de seguridad social). </t>
  </si>
  <si>
    <t>Apoyo y fortalecimiento familiar</t>
  </si>
  <si>
    <t>Porcentaje de avance en el diseño e implementación del Plan de Acción de la Política Pública Nacional de Apoyo y Fortalecimiento a las Familias en la Mesa Técnica Nacional de Familias del Sistema Nacional de Bienestar Familiar.</t>
  </si>
  <si>
    <t>Realizar seguimiento al diseño e implementación del plan de acción de la Política Pública Nacional de Apoyo y Fortalecimiento a las Familias</t>
  </si>
  <si>
    <t>NA</t>
  </si>
  <si>
    <t>Se ajusta meta del 2021 (antes 62%)</t>
  </si>
  <si>
    <t>No aplica (Este indicador no existía en 2019)</t>
  </si>
  <si>
    <t>En coordinación con Prosperidad Social y la Dirección del Sistema Nacional de Bienestar Familiar, durante esta vigencia, la Dirección de Familias y Comunidades participó en la definición de un proceso que permitió construir el Plan de Acción de la PPNAFF. Lo anterior implicó el desarrollo del proceso de empalme con el Ministerio de Salud y Protección Social; la identificación y análisis de insumos técnicos; la estructuración y desarrollo de metodologías de trabajo con los equipos técnicos de las entidades que conforman la Mesa y; la realización de tres (3) sesiones de la Mesa para la aprobación de la metodología (2 de julio), la presentación de avances (17 de septiembre) y finalmente la aprobación del Plan de Acción construido (4 de diciembre).</t>
  </si>
  <si>
    <t>Durante el segundo semestre de 2021, se realizaron las sesiones de las submesas técnicas de Protección Social, Transformación Cultural y Convivencia Democrática para avanzar en la implementación del plan de acción de la PPNAFF. Durante el desarrollo de estás submesas se destaca un avance en la propuesta de Plan de Trabajo para la construcción de la Ruta Integral de Atenciones para las Familias, de igual manera visibilizaron los antecedentes en materia de convivencia y se acordó la definición de objetivos y estrategia hacia la transformación de imaginarios sociales y culturales para la protección integral de las familias. Así mismo, en la Mesa Técnica Nacional de Familias - MTNF de diciembre, se socializó la propuesta de seguimiento a la implementación del Plan de Acción de la PPNAFF y se enviaron las comunicaciones a las entidades delegadas de la MTNF para el reporte de avance con corte diciembre 2021.</t>
  </si>
  <si>
    <t>Promoción de una alimentación saludable y mejora del estado nutricional de niñas, niños y adolescentes con énfasis en zonas rurales</t>
  </si>
  <si>
    <t>Número de agentes educativas capacitados que participan en la estrategia de información, educación y comunicación para la promoción de hábitos y estilos de vida saludables</t>
  </si>
  <si>
    <t>Continuidad en la ejecución intersectorial del Plan de trabajo contra la Desnutrición - Ni1+</t>
  </si>
  <si>
    <t xml:space="preserve">Para el corte de diciembre se capacitaron 15.134 agentes educativos institucionales y comunitarios de las 33 regionales del ICBF en estrategias de información, educación y comunicación, que abordan temas de lactancia materna, alimentación complementaria, guías alimentarias basadas en alimentos, actualización de las minutas patrón de primera infancia, adecuada toma de medidas antropométricas y seguimiento nutricional. </t>
  </si>
  <si>
    <t>Con corte a diciembre 2020,  se reportaron 33.963 agentes educativos de las 33 regionales, que participaron en la implementación de la estrategia ICBF en SAN del ICBF, en actividades que abordan las 7 temáticas que hacen parte de la estrategia. La Dirección de Nutrición desarrolló e implementó el Programa de formación para la cualificación y fortalecimiento en la estrategia IEC-SAN a través del convenio Fondo Icetex 1787/2019, realizando acompañamiento técnico a 19 regionales priorizadas, en la selección y seguimiento al proceso de formación de agentes educativos que participaron en el curso virtual de formación. Se realizó el Webinar Estrategia de IEC en SAN ICBF- FAO Cultivar, Nutrir y Preservar Juntos, que brindó insumos técnicos para la implementación de la estrategia a nivel regional, y contó con la participación de las 33 regionales. Se realizó retroalimentación a cada regional de las actividades reportadas, el avance en el reporte y estrategias para lograr el cumplimiento de la meta.</t>
  </si>
  <si>
    <t xml:space="preserve">Avance acumulado = 49125. Avance vigencia 2021 = 15.162. </t>
  </si>
  <si>
    <t>Con corte a diciembre 2021, se presenta un reporte acumulado de 49.125 agentes educativos de las 33 regionales que participaron en las acciones de fortalecimiento e implementación de la estrategia ICBF en SAN del ICBF, en actividades que abordan las 7 temáticas que hacen parte de la estrategia. Para el cumplimiento del reporte en el segundo semestre 2021 se desarrollaron diversas acciones, entre las cuales se mencionan las siguientes:
• En el marco de la Conmemoración de la Semana Mundial de la Lactancia Materna, el día 16 de julio 2021 vía virtual se brindaron orientaciones a las 33 regionales para capacitar a sus agentes educativos y promover la implementación de Estrategias de Información, Educación y Comunicación (IEC) en temáticas como la lactancia materna y la alimentación complementaria. 
• El 15 de septiembre 2021 se realizó el evento nacional para la conmemoración de la semana mundial de la lactancia materna 2021 se contó con la participación de 1650 agentes educativos comunitarios e institucionales. Se socializó el avance en la actualización del Plan Decenal de Lactancia Materna y Alimentación complementaria 2021-2030, se brindaron orientaciones técnicas con la participación de referentes de Unicef, de la Consejería presidencial para la Niñez y la Adolescencia y la Directora de Nutrición. 
• El 7 octubre 2021 se realizó de manera virtual la socialización de la adaptación territorial de las Guías Alimentarias Basadas en Alimentos en la población Pijao del departamento del Tolima. 
• E 29 de noviembre 2021 se realizó el evento nacional para la conmemoración del año internacional de las frutas y las verduras, se brindaron orientaciones para disminuir los desperdicios de alimentos en el entorno institucional y el hogar (especialmente de frutas y verduras), los beneficios del consumo de frutas y verduras y la articulación con estrategias IEC para promover su consumo.
• Frente a las actividades reportadas por cada regional para el indicador PA-162, se realizó asistencia técnica, retroalimentación permanente sobre el avance en el reporte y estrategias para lograr el cumplimiento de la meta definida para cada periodo de corte (junio, septiembre y diciembre 2021).</t>
  </si>
  <si>
    <t>Porcentaje de departamentos con fortalecimiento técnico sobre la política pública para Sistema para la Garantía Progresiva del Derecho a la Alimentación-SGPDHA</t>
  </si>
  <si>
    <t>Fortalecimiento técnico a los actores que participan en el desarrollo de la política pública para Sistema para la Garantía Progresiva del Derecho a la Alimentación-SGPDHA</t>
  </si>
  <si>
    <t>Durante la vigencia 2019 se logró el fortalecimiento técncio a los referentes de seguridad alimentaria de las 33 Regionales  del ICBF que acompañan los procesos territoriales para brindar las directrices en el proceso de incorporación del derecho humano a la alimentación en los planes departamentales de SAN.  Adicionalmente, se realizó fortalecimiento técnico de las capacidades a los Comités Territoriales de Seguridad Alimentaria y Nutricional como máximas instancias de coordinación y dirección de los Planes SAN en los departamentos y municipios en aspectos relacionados con el Derecho a la Alimentación y las escalas de realización, para incorporarlos en la formulación o reformulación de los planes de seguridad alimentaria, a través de los convenios suscritos con la Universidad Nacional y la FAO en los departamentos de Casanare, Magdalena, Cesar, La Guajira, Putumayo, Cundinamarca, Nariño,  Amazonas y Bogotà D.C.</t>
  </si>
  <si>
    <t>En el marco del Contrato Interadministrativo 01015042020, se realizó el proceso de fortalecimiento técnico en Derecho a la Alimentación a los 8 comités departamentales de SAN priorizados: Atlántico, Caldas, Nariño, Quindío, Risaralda, Santander, Putumayo y Tolima. Este fortalecimiento se realizó a través de sesiones virtuales y cumplimiento de actividades de forma asincrónicas; las temáticas del fortalecimiento se seleccionaron de acuerdo con las necesidades establecidas por cada uno de los comités. Así mismo, se realizaron sesiones de asistencia técnica a estos comités (reuniones virtuales) que aportaron para lograr el avance en la formulación de los planes departamentales de SAN y en la implementación de los mismos, de acuerdo al estado de cada plan. En el mes de diciembre se realizó el consolidado del estado de los comités y de los planes departamentales</t>
  </si>
  <si>
    <t>*Se realizó fortalecimiento técnico a 5 comités departamentales de SAN  (Amazonas, Bolívar, Huila, Sucre y Cauca) para la gestión de los planes SAN con enfoque en Derecho Humano a la Alimentación. 
*Se desarrollaron 45 encuentros de fortalecimiento de capacidades para la gestión de los planes departamentales de SAN en 5 comités departamentales (Amazonas, Bolívar, Huila, Sucre y Cauca).
*Se realizó el quinto en encuentro de comités departamentales de SAN en el que participaron delegados de los comités de 29 departamentos a excepción de Casanare, Guaviare, Vaupés y Guainía.
*Se finalizó la construcción del documento de análisis del balance de comités departamentales de SAN el cual fue aprobado en la CISAN técnica del mes de noviembre y diciembre .</t>
  </si>
  <si>
    <t>Número de niñas, niños y mujeres gestantes atendidos en la modalidad para la prevención de la desnutrición</t>
  </si>
  <si>
    <t>Continuidad en la ejecución del Plan de trabajo contra la Desnutrición Infantil Ni1+</t>
  </si>
  <si>
    <t>Durante la vigencia 2021 se logró la atención de 51.868 usuarios en la modalidad para la prevención de la desnutrición (1.000 días para cambiar el mundo), entre niños y niñas menores de cinco años con riesgo de desnutrición aguda y mujeres gestantes con bajo peso.
Esta atención fue posible a partir de la ejecución de 69 contratos de aporte sucritos en 30 regionales del país, por medio de los cuales se brindó la atención en 386 municipios.
Para la vigencia 2021, se realizó una cualificación de las acciones de la modalidad 1.000 días para cambiar el mundo buscando enfocar las atenciones e impactar los determinantes que aumentan la probabilidad de presentar desnutrición aguda y la mortalidad por esta causa, así: 
1) Fortalecimiento de los procesos relacionados con el apoyo y la consejería en la práctica de la lactancia materna,
2) Diseño de una nueva canasta alimentaria que permite un mayor cubrimiento de las necesidades nutricionales, no solo de los niños y niñas menores de 5 años y las mujeres gestantes atendidas, en quienes se garantizará el aporte mínimo del 70% de sus requerimientos, sino de los demás integrantes de sus familias; además se caracteriza por la flexibilidad en los alimentos que la conforman, pues es diferencial de acuerdo con la región de atención, y se incluyen alimentos de acuerdo con las costumbres y características propias de cada territorio, favoreciendo además la compra local. 
3) Se incorpora el kit de “alimentación complementaria en familia”, el cual tiene como objetivo motivar a las familias para la adecuada implementación de la alimentación complementaria en el momento en que un niño cumple 6 meses de edad, mediante acciones de educación alimentaria y nutricional enfocadas en la alimentación del menor de 2 años. 
Finalmente, en el marco de la atención realizada en esta modalidad, con corte a diciembre 31 de 2021 se logró que el 92,6% de los niños y niñas atendidos mejoraran su estado nutricional.
Fuentes de información: Reporte de ejecución de las metas sociales y financieras. Diciembre de 2021, Dirección de Planeación.
Reporte SIMEI (indicador PA-27). Diciembre de 2021, Subdirección de Monitoreo y Evaluación.</t>
  </si>
  <si>
    <t>Porcentaje en la disminución en la notificación de casos probables de muerte de niños y niñas menores de 5 años por y asociada a desnutrición aguda</t>
  </si>
  <si>
    <t>EL INDICADOR SE SUSPENDE</t>
  </si>
  <si>
    <t>11,4 % </t>
  </si>
  <si>
    <t xml:space="preserve">Se realizaron 11 mesas intersectoriales creadas para gestionar la atención de niños y niñas con desnutrición aguda, así mismo,entraron en operación 15 Unidades de Búsqueda Activa (UBA) en 6 de los departamentos priorizados (La Guajira, Cesar, Chocó, Risaralda, Vichada y Norte de Santander). Por otra parte, se dio apertura a 4 nuevos Centros de Recuperación Nutricional (CRN) en los departamentos de Cesar, Risaralda, Vichada y Norte de Santander. Finalmente,  se llevó a cabo el acuerdo de transferencia de información entre Sivigila y Cuéntame.
</t>
  </si>
  <si>
    <t xml:space="preserve">Este resultado se da gracias a las siguientes acciones: 1.  11 mesas intersectoriales funcionando para hacer seguimiento a la atención de niños y niñas con desnutrición aguda. 2. La focalización de los servicios de atención en Primera Infancia del ICBF, prioriza los niños y niñas que han sido atendidos en los CRN y 1.000 días. 3. Articulación de entidades administradoras de servicios sociales y prestadores de salud para atención oportuna y adecuada a niños y niñas con desnutrición. 4. Considerando el estado de emergencia por coronavirus COVID-19, se tomaron medidas para no afectar la continuidad en la prestación de los servicios orientados a la prevención de la  desnutrición. Desde el mes de marzo y hasta el mes de noviembre, se entregaron 189.946 canastas especiales a los usuarios de la modalidad 1000 días para cambiar el mundo, en 347 municipios de 30 departamentos, con una inversión de $ 43.572 millones de pesos.. 5.  Atención de 1.327 niñas y niños menores de 5 años con desnutrición aguda en los  Centros de Recuperación Nutricional. 6. Implementación y seguimiento de 11 planes departamentales e inicio de 3 nuevos departamentos: Atlántico, Bolívar y Valle del Cauca. 7. Puesta en operación de cinco (5) Unidades de Búsqueda Activa (UBAs) logrando la operación de 19 en total. </t>
  </si>
  <si>
    <t>NO SE CONTINUA REPORTE</t>
  </si>
  <si>
    <t>El indicador se suspende, según acta del Comité de Gestión y Desempeño Sectorial del 28 de diciembre de 2021</t>
  </si>
  <si>
    <t>Alianza Nacional contra la Violencia hacia Niñas, Niños y Adolescentes</t>
  </si>
  <si>
    <t>Porcentaje de avance en la formulación e implementación del plan de acción interinstitucional en el marco de la Alianza Nacional contra la Violencia hacia los Niños, Niñas y Adolescentes</t>
  </si>
  <si>
    <t>Seguimiento a la ejecución de las acciones interinstitucionales para la formulación e implementación de la Alianza Nacional Contra la Violencia hacia Niños, Niñas y Adolescentes.</t>
  </si>
  <si>
    <t>Se ajusta meta del 2021 (antes 50%)</t>
  </si>
  <si>
    <t>NA (Inicia en 2020)</t>
  </si>
  <si>
    <t xml:space="preserve">En 2020, bajo la coordinación del ICBF, la Alianza Nacional enfocó sus esfuerzos en la construcción de un Plan Nacional de Acción y en brindar asistencia técnica a los departamentos para la formulación de treinta y dos (32) Planes de Acción Territoriales. 
Para la construcción del Plan Nacional de Acción, se realizó un proceso de consulta con diferentes actores que permitió identificar iniciativas de prevención de violencia contra la niñez y la adolescencia. Participaron veintisiete (27) entidades del Gobierno Nacional, veintiún (21) organizaciones de la sociedad civil, trece (13) instituciones académicas, cinco (5) consejos consultivos de niños, niñas y adolescentes, y más de doce (12) organismos de cooperación internacional. Como resultado, se identificaron 122 iniciativas de las diferentes entidades del nivel nacional y cuarenta y siete (47) iniciativas de las organizaciones de la sociedad civil, las cuales quedaron integradas en el Plan Nacional de Acción que se aprobará en el primer semestre de 2021. 
En cuanto al proceso departamental, para la formulación de los planes, se brindó asistencia técnica a los treinta y dos (32) departamentos, a través de equipos líderes, integrados por un miembro de la Gobernación, la gestora o gestor social del departamento, y las Direcciones Regionales del ICBF. 
En paralelo, el ICBF, en conjunto con la Consejería Presidencial para la Niñez y la Adolescencia, y otras entidades del Gobierno Nacional, continuó impulsando la implementación de al menos ocho (8) iniciativas priorizadas en el año 2019, en el marco de la Alianza Nacional, a saber: 1) protocolo de alerta de vulneraciones o amenazas en el marco de las modalidades de primera infancia; 2) modelo predictor de violencias; 3) interoperabilidad entre los sistemas SIM y SIVIGE; 4) curso de salud mental; 5) proyecto transmedia para abordar el tema de prevención de violencias; 6) prevención de riesgos en entornos digitales; 7) estudio de normas sociales para cambios culturales; y 8) proyecto juego + crianza amorosa.
</t>
  </si>
  <si>
    <t>A 31 de diciembre 2021 se avanzó en:
1. El 17 de junio de 2021 el comité Ejecutivo del Sistema Nacional de Bienestar Familiar aprobó el Plan Nacional interinstitucional de la Alianza Nacional contra la violencia hacia niñas, niños y adolescentes. 
2. Se brindó asistencia técnica a los 32 departamentos en la formulación de planes de acción contra las violencias, logrando aprobar en instancias del Sistema Nacional de Bienestar Familiar 5 planes departamentales (Boyacá, Guainía, Norte de Santander, Santander y Vichada)
3. Se definió en el marco del Sistema Nacional de Bienestar Familiar la mesa intersectorial, a través de la cual se efectuará el seguimiento e implementación del plan de acuerdo con su sistema de monitoreo.
4. Se formuló la Estrategia Nacional Pedagógica y de Prevención del castigo físico, los tratos crueles, humillantes o degradantes.
5. Desde ICBF se avanzó en la implementación de otras iniciativas del Plan Nacional de Acción de la Alianza Nacional contra la violencia hacia niñas, niños y adolescentes, como la formulación del Modelo de análisis para la prevención de vulneraciones de derechos, el equipo Guardianes de la Niñez.</t>
  </si>
  <si>
    <t>Fortalecimiento de la política de infancia,  adolescencia y juventud</t>
  </si>
  <si>
    <t xml:space="preserve">Al cierre de la vigencia se logró el cumplimiento del 100% de las actividades programadas para la vigencia, el equivalente al 10% de la meta cuatrienio, en cuanto al avance en el diseño y socialización la ruta integral de atenciones para la infancia y la adolescencia.  </t>
  </si>
  <si>
    <t xml:space="preserve">Resultado de la elaboración de la RIA formulación de documentos técnicos base de la definición de atenciones especializadas con enfoque diferencial y articulación de instancias del SNBF en torno a la implementación de la PNIA. 
La pandemia causada por el Covid - 19 conjugada con el momento de entrada de nuevos mandatarios regionales implicó un retraso en los procesos de articulación para la armonización e implementación de la RIA. </t>
  </si>
  <si>
    <t>Al cierre de la vigencia se logró el cumplimiento del 100% de las actividades programadas para la vigencia, el equivalente al 75% de la meta cuatrienio, en cuanto al avance en el diseño y socialización la ruta integral de atenciones para la infancia y la adolescencia, así: 
a) Se reporta la definición de un documento metodológico orientador que permite el ajuste o formulación de RIAs en el orden territorial, desde procesos articulados con entidades nacionales como el MEN, Ministerio de Salud y Protección Social, Prosperidad Social, Ministerio de Cultura y Ministerio del Deporte, entre otros. Dicho documento fue retroalimentado y aprobado por las diferentes entidades nacionales que conforman la Mesa de Gestión Territorial. 
b) En el marco de proceso de cooperación técnica con PNUD se viene realizando proceso de acompañamiento técnico con 89 entidades territoriales para la gestión de atenciones en el marco de la RIA de infancia y adolescencia.
c) Proceso de elaboración y ajuste de hojas de vida de atenciones que buscan aportar al reporte nominal de la PNIA. Para este ejercicio se realizaron sesiones de trabajo lideradas por la Consejería Presidencial para la infancia y la adolescencia, logrando la participación y aporte de Prosperidad Social, Ministerio de Salud, Ministerio de Educación, Min Ciencias, Min Deporte y Min Cultura.
d) Durante esta vigencia se logró la participación de 2.327 agentes del SNBF de entidades territoriales que conforman las MIAFF del orden departamental y municipal, a través del desarrollo de sesiones para el fortalecimiento técnico, virtuales y presenciales orientadas a avanzar en la armonización de la PNIA con políticas territoriales en el marco de la gestión de atenciones RIA</t>
  </si>
  <si>
    <t>Asegurar una mayor eficiencia en el uso de los recursos y un mayor fortalecimiento del componente familiar y de trabajo con los diferentes entornos protectores de acuerdo con el momento de vida de cada niño, niña y adolescente</t>
  </si>
  <si>
    <t>Se ajusta meta cuatrenio de 400.000 a 821.400 y metas de flujo a  acumulada de 2020 (325.000 y del 2021 (400.000)</t>
  </si>
  <si>
    <t>Al corte diciembre 2019,el ICBF brindó atención a 219.997 NNA en las cuatro (4) Modalidades del Programa Generaciones con Bienestar, de la siguiente manera: 1. Modalidad Tradicional 96.925, 2. Modalidad rural 28.150, 3.  Modalidad Étcnicos 61.371, 4. Generaciones 2.0 33.551 El ICBF, logró un cumplimiento del 102,3% en la meta de atención establecida para la vigencia, teniendo en cuenta que se optimizaron los recursos para la atención del programa Generaciones con Bienestar (Actualmente Generaciones 2.0.).</t>
  </si>
  <si>
    <t>Resultado de la atención de los niñas, niños y adolescentes beneficiarios con corte a noviembre, refleja la ejecución de la contratación de las ofertas de la siguiente manera: Generaciones Sacúdete 166.756, EPRE 17.251 y Generaciones Étnicas con Bienestar 75.442</t>
  </si>
  <si>
    <t>180.145 niñas y niños beneficiarios de la estrategia de desarrollo naranja.</t>
  </si>
  <si>
    <t>Desde el mes de julio se avanzó en los procesos contractuales para la implementación del programa Generaciones Étnicas con Bienestar (32 regionales) y del programa Generación Explora en 11 departamentos, focalizando 71 municipios priorizados por ser territorios PDET, ETCR y con alertas tempranas. Así mismo, se avanzó en la aprobación del cupo de Vigencias Futuras y la publicación de la constancia ejecutoria del Banco Nacional de oferentes IP001 - 201 ICBFSE. 
En los meses de agosto y septiembre se inició la contratación de Generación Explora en el marco del Banco Nacional de Oferentes, con fin de implementar esta oferta en el resto del país.  Estas gestiones, permitieron con corte al mes de diciembre, lograr la atención de 180.145 niñas y niños beneficiarios de la estrategia de desarrollo naranja.</t>
  </si>
  <si>
    <t>Número de adolescentes y jóvenes atendidos para el reconocimiento de sus derechos y construcción de sus proyectos de vida (Jóvenes Sacúdete)</t>
  </si>
  <si>
    <t>Potenciar el desarrollo de los adolescentes y jóvenes a través de metodologías que fortalezcan sus habilidades y talentos, para la construcción de proyectos de vida y la transformación social</t>
  </si>
  <si>
    <t>Se logró la atención de 128.069 adolescentes y jóvenes atendidos para el reconocimiento de sus derechos y construcción de sus proyectos de vida en las 32 regionales a través de la oferta  Generaciones Sacúdete, Espacios Sacúdete Virtuales y Generaciones Sacúdete - Étnicos</t>
  </si>
  <si>
    <t>Fortalecimiento de las capacidades institucionales de los entes territoriales</t>
  </si>
  <si>
    <t>Número de Municipios y departamentos asistidos técnicamente en el ciclo de gestión de la Política Pública de primera Infancia, Infancia y Adolescencia y fortalecimiento familiar</t>
  </si>
  <si>
    <t>Proceso de asistencia técnica dirigida a los entes territoriales para asegurar una gestión institucional en torno a la protección y al desarrollo integral  de la primera infancia, la infancia y la adolescencia y el fortalecimiento familiar.</t>
  </si>
  <si>
    <t>Al cierre de la vigencia se asistieron técnicamente 1133 entidades territoriales con las que se logra tener el 100% de entidades asistidas técnicamente en lo corrido del año con los lineamientos y caja de herramientas para el proceso de Rendición publica de Cuentas, en el marco del ciclo de gestión de las políticas públicas.</t>
  </si>
  <si>
    <t>Durante el presente periodo se fortalecieron técnicamente 269 entidades territoriales del país en el ciclo de políticas públicas dirigidas a los niños, niñas, adolescentes y el fortalecimiento familiar en el marco del proceso de incidencia en nuevos mandatarios territoriales para planes de desarrollo territorial, con lo que se logra un avance de acompañamiento a 100% de entidades territoriales.</t>
  </si>
  <si>
    <t>Al cierre de la vigencia se asistieron técnicamente 1.133 entidades territoriales con las que se logra tener el 100% de entidades asistidas técnicamente en el ciclo de gestión de las políticas públicas dirigidas a los niños, niñas, adolescentes y el fortalecimiento familiar.</t>
  </si>
  <si>
    <t>Construcción de paz</t>
  </si>
  <si>
    <t>Reparar integralmente a las víctimas del conflicto armado y crear conciencia social mediante la divulgación y reconocimiento de los hechos que desencadenaron actos violentos en la historia reciente del país para la no repetición.</t>
  </si>
  <si>
    <t>Reparación</t>
  </si>
  <si>
    <t>Víctimas reparadas administrativamente</t>
  </si>
  <si>
    <t>10. Reducción de desigualdad
16. Paz, justicia y entidades sólidas</t>
  </si>
  <si>
    <t>Pacto por la construcción de paz
Pacto por la equidad de oportunidades para grupos étnicos</t>
  </si>
  <si>
    <t>Línea D
Todas</t>
  </si>
  <si>
    <t>Establecer estrategias que fortalezcan la corresponsabilidad entre las entidades del SNARIV para la atención y reparación de víctimas.</t>
  </si>
  <si>
    <t>En la meta del cuatrenio aparecia 510296</t>
  </si>
  <si>
    <t>UARIV</t>
  </si>
  <si>
    <t>Con corte a diciembre de 2019 se han indeminizado administrativamente 86.451personas únicas víctimas del conflicto armado, de éstas, 53.504 personas han accedido a la indemnización y otra medida, las cuales pueden ser rehabilitación o satisfacción o garantías de no repetición o restitución.</t>
  </si>
  <si>
    <t xml:space="preserve">Con corte diciembre de 2020 se han indemnizado 107.882 personas únicas víctimas del conflicto armado, de estos, 71.382 personas han accedido a la indemnización más otra medida de reparación ya sea rehabilitación, satisfacción, garantías de no repetición o restitución. </t>
  </si>
  <si>
    <t>Con corte diciembre de 2021 se han indemnizado 107.465 personas únicas víctimas del conflicto armado, de estos, 85.766 personas han accedido a la indemnización y alguna otra medida de reparación ya sea rehabilitación, satisfacción, garantías de no repetición o restitución.</t>
  </si>
  <si>
    <t>Sujetos de reparación colectiva reparados administrativamente</t>
  </si>
  <si>
    <t>Con corte al día 31 del mes de diciembre del año 2019, se han implementado 19 Planes de Reparación Colectiva a los siguientes sujetos de Reparación colectiva: 1. Asociación Nacional De Mujeres Campesinas E Indígenas De Colombia –Anmucic (El Zulia Norte De Santander); 2. El Tigre; 3. La Comunidad De Simacota Sector Alto; 4. La Cruz; 5. Corregimiento Chimila; 6. Pueblo Bello; 7. Corregimientos De La Sonora, El Tabor Y Veredas Betulia Y Maracaibo; 8. Narrar Para Vivir; 9. Niños, Niñas Y Adolescentes, Del Hogar Juvenil De Monterrey; 10. La Comunidad Del Corregimiento De Ciénaga Del Opón; 11. La Comunidad Del Barrio Cerro Norte; 12. El Placer; 13. Vereda La Secreta; 14. Comunidad De La Encarnación, La Clara Y El Maravillo; 15. Barrio El Bosque; 16. Comunidad De La Vereda El Neme Del Municipio De Valle De San Juan – Tolima; 17. Comunidad Pelaya (Corregimiento Seis De Mayo); 18. Corregimiento De Santa Rita; 19. Pueblo Rrom.</t>
  </si>
  <si>
    <t>Durante la vigencia 2020, se logró el cumplimiento en el 100% de implementación de las acciones reparadoras de los PIRC en 12 Sujetos de Reparación Colectiva, distribuidos en 11 Campesinos y Barriales, y una Organización:   1. Comunidad Del Municipio De Topaipi;  2. La Comunidad De Simacota Sector Bajo; 3. La Comunidad De Los Corregimientos De Turbay Y El Mohán;  4. Pailitas;  5. Cabecera Municipal De Pueblo Rico;  6. Esmeralda;  7. La Comunidad De Guaduas Ubicada En El Municipio De Carmen De Atrato;  8. Redepaz 9. Cabecera municipal  Villgarzón 10. El Placer 11. La Dorada 12. Comunidad la Encarnación, la Clara y el Maravillo  De los cuales, los 12 SRC cumplieron con la totalidad de la implementación de acciones del PIRC durante el último trimestre del año 2020.</t>
  </si>
  <si>
    <t>Durante el mes de diciembre se avanzó con el cumplimiento del 100% de implementación de las acciones del PIRC en 15 sujetos de reparación colectiva, con lo cual se llega 22 durante el 2021 en los siguientes sujetos: 1. Municipio De Génova (Cabecera Municipal); 2. Corregimiento De Santa Rita; 3. Corregimiento De Leticia Y Sus Veredas; 4. Consejo Comunitario Villa Arboleda; 5. Arenillo; 6. Cabecera Municipal Puerto Caicedo; 7. Consejo Comunitario De Guacoche; 8. La Comunidad De La Inspección Alto De Cañas (Veredas Abipay De Fajardo, Alto De Ramirez, Montañas De Linares, Palmichale, Caleño, Loma De Pascua Y Alto De Cañas) Del Municipio De Yacopí.; 9. Agustin Codazzi - Corregimiento Casacara; 10. Comunidad De Las Parcelas Los Cedros, La Carolina, La Paz De La Vereda San Isidro Del Municipio De San Alberto.; 11. Playon De Orozco; 12. Zona Urbana Del Municipio De Argelia; 13. Cabecera Municipal De Cocorna; 14. Corregimiento De Puerto Venus Y Las Veredas De: El Zafiro, La Hermosa, La Iguana, Aguacatal, El Piñal, Guadalito, El Bosque, Montecristo, Pedregal, Venecia, Quebrada Negra; 15. Corregimiento Santa Cecilia; 16. Corregimiento Minas De Irakal; 17. Poponte -Chiriguana; 18. El Dorado; 19. La Rejoya; 20. Vereda Guatemala; 21. Cerro Azul; 22. Chameza</t>
  </si>
  <si>
    <t>Sujetos de reparación colectivos étnicos indemnizados</t>
  </si>
  <si>
    <t>A diciembre se cierra la vigencia con la implementación de la medida de indemnización en 22 sujetos de reparación colectiva étnicos para el 2019: consejo comunitario local de tanguí; mondo-mondocito; hijos del tabaco, la coca y la yuca dulce de la chorrera, amazonas. como afinidad cultural, pertenecientes a cuatro pueblos bora, okaine, uitoto y muinane, agremiados en la asociación de cabildos y autoridades tradicionales de la chorrera – azicatch; la comunidad del cabildo indigena mayor de tarapaca- cimtar; la comunidad de la asociación de autoridades indígenas de la pedrera amazonas-aipea; la comunidad del concejo indígena mayor del pueblo murui – cimpum; comunidad indigena de los pueblos ticuna cocama y yagua -ticoya; comunidad del cabildo de los pueblos indigenas urbanos de leticia capiul; comunidad del cabildo indígena herederos del tabaco, coca y yuca dulce cihtacoyd; la comunidad de la asociación de autoridades indígenas del pueblo miraña y bora del medio amazonas pani; y otros.</t>
  </si>
  <si>
    <t xml:space="preserve">Durante la vigencia 2020 se implementó la medida de indemnización al Sujeto de Reparacion Colectiva Etnico "Nuevo Espinal". Con este se alcanza a protocolizar e implementar la medida de indemnización de dos sujetos de reparacion colectiva étnicos. </t>
  </si>
  <si>
    <t>Con corte a diciembre del 2021 se avanzó con el reconocimiento de la indemnización colectiva en 7 sujetos de reparación colectiva étnicos: 1. Consejo Comunitario Bajo Mira Y Frontera; 2. Consejo Comunitario Aires De Garrapatero; 3. Consejo Comunitario Zanjón De Garrapatero; 4. San Lorenzo; 5. Comunidad Afrocolombiana De Badillo; 6. Consejo Comunitario De Cacarica; 7. Comunidad Afrocolombiana De Guacochito</t>
  </si>
  <si>
    <t>Esquemas de acompañamiento a retornados y reubicados</t>
  </si>
  <si>
    <t xml:space="preserve">Víctimas retornadas, reubicadas o integradas localmente  </t>
  </si>
  <si>
    <t>Articulación de FEST con la UARIV, gobernaciones y alcaldias de los municipios con población victima retornada, reubicada</t>
  </si>
  <si>
    <t>2.737.420* ajuste tipo de acumulación</t>
  </si>
  <si>
    <t>3.115.670* ajuste tipo de acumulación</t>
  </si>
  <si>
    <t>Se actualiza el tipo de acumulación a capacidad para las metas 2021 y 2022 para homologar con indicador SINERGIA.  Datos anteriores: Linea base (1.473.275) meta cuatrenio 1.513.000.  Meta 2019-2022 cada una de 378.250</t>
  </si>
  <si>
    <t>A diciembre, se reportan 2.100.707 víctimas retornadas, reubicadas o integradas localmente. Personas víctimas de desplazamiento forzado incluidas en el Registro Unico de Victimas que recibieron vivienda o tierras ó Esquemas Especiales de Acompañamiento ó generación de ingresos (Jóvenes en acción - Mi negocio - Empleo para la prosperidad - Estrategia Unidos - Familias rurales - IRACA) o que superaron situación de vulnerabilidad, conforme a los registros administrativos y medición de Superación de Situación de Vulnerabilidad, con corte 31 de diciembre de 2019.</t>
  </si>
  <si>
    <t xml:space="preserve">Durante la vigencia 2020, se tienen 2.531.779 víctimas retornadas, reubicadas o integradas localmente.  En el último trimestre del 2020 se realizaron las entregas de los EEAF en el marco del convenio 1313 – 2020, este indicador cuenta con un rezago de 90 días ya que se debe tener en cuenta la medición de SSV con corte 31 de diciembre 2020 la cual se realiza en el mes de febrero de la siguiente vigencia </t>
  </si>
  <si>
    <t>A diciembre 2021 se tienen 2.900.916 víctimas retornadas, reubicadas o integradas localmente. Se realizaron los cruces de los registros administrativos con corte 31 de diciembre 2020 y medición de superación de la situación de vulnerabilidad permitiendo ajustar el reporte</t>
  </si>
  <si>
    <t>Superación de la situación del vulnerabilidad</t>
  </si>
  <si>
    <t>Víctimas que han superado la situación de vulnerabilidad causada por el desplazamiento forzado</t>
  </si>
  <si>
    <t>Establecer estrategias que permitan alcanzar la superación de la situación de vulnerabilidad a víctimas del desplazamiento forzado</t>
  </si>
  <si>
    <t>2.329.345* ajuste tipo de acumulación</t>
  </si>
  <si>
    <t>2.489.345 * ajuste tipo de acumulación</t>
  </si>
  <si>
    <t>Se actualiza el tipo de acumulación a capacidad para las metas 2021 y 2022 para homologar con indicador SINERGIA.  Datos anteriores: Linea base (798.005) meta cuatrenio 1.000.000.  Meta 2019 (250000) Meta 2020 (350.000) meta 2021 (240.000) y meta -2022 (160.000)</t>
  </si>
  <si>
    <t>En diciembre de 2019, han superado la situación de vulnerabilidad causada por el des plazamiento forzado 1.813.644 víctimas, se realizaron las siguientes actividades: La Unidad entregó la certificación de las acciones de las entidades nacionales respecto a la implementación de la política pública de atención y reparación integral a las víctimas (vigencia 2018) a las entidades del SNARIV en el encuentro institucional realizado el 14 diciembre de 2019. 34 de esas entidades obtuvieron clasificación "cumplimiento" mientras la entidad restante (Unidad Nacional de Protección) obtuvo la certificación con clasificación "En avance". Se elaboraron los lineamientos técnicos para la implementación de la política pública de víctimas, los cuales se encuentran plasmados en 2 documentos técnicos, así: dirigidos a las entidades nacionales: (1) Formulación de los planes de acción 2020, (2) Formulación de los planes operativos anuales de los subcomités técnicos.</t>
  </si>
  <si>
    <t>De acuerdo  a la medición de SSV 2020-II  la cifra arrojada fue de 2.244.716, estando en un avcance del 123%, presentando una diferencia mayor a la planeada en 155.371 vicitmas que han superado la situación de vulnerabilidad.</t>
  </si>
  <si>
    <t>Al cierre de diciembre de 2021 , se tiene 2.768.193 víctimas han superado la situación de vulnerabilidad. Se realizaron las siguientes actividades: La Unidad para las Víctimas y la Unidad del Servicio Público de Empleo articularon para realizar la divulgación de la estrategia Integral de Inclusión Laboral para víctimas del conflicto armado, vigencia 2021-2022. Dicha estrategia está orientada al cierre de brechas y a la mitigación de barreras de acceso al empleo formal en pro de la inclusión laboral y colocación efectiva, promoviendo en la recuperación económica de las empresas. Se realizó gestión con las entidades del Sistema Nacional de Atención y Reparación a las Víctimas (SNARIV) para socializar a las víctimas Fuerza Pública la oferta institucional en las jornadas de caracterización y toma de declaraciones. Se realizaron jornadas Interinstitucionales en el marco de la Fase de Formulación de los siguientes Sujetos de Reparación Colectiva: El Alto de la Vuelta, Comunidad Afrocolombiana El Perro, Pueblo Yukpa Menkue – Sokorpa y Pueblo Pijao de Ataco. Resultado de ello entidades Nacionales (Agencia de Desarrollo Rural, Agencia Nacional de Tierras, Agencia de Renovación del Territorio, Centro Nacional de Memoria Histórica, Prosperidad Social, Instituto Colombiano de Bienestar Familiar, Ministerio de Comercio, Ministerio de Cultura, Ministerio del Deporte, Ministerio de Educación, Ministerio del Interior, Ministerio de Justicia, Ministerio de Salud, Ministerio de Trabajo, Servicio Nacional de Aprendizaje y la Unidad Administrativa Especial de Organizaciones Solidarias) y Territoriales llegaron a acuerdos y compromisos en el marco de sus competencias para la implementación de acciones de medida PIRC (Planes Integrales de Reparación Colectiva) formuladas por las comunidades en materia de: educación, deporte, justicia, tierras, proyectos productivos, salud, satisfacción entre otros. La Unidad para las Víctimas envió al Instituto Colombiano ICBF listado de Niños y Niñas víctimas entre los 0 y 5 años que no superan acceso al derecho a educación en la medición de Superación de Vulnerabilidad, para focalizar en 2022. Se realizó plenario conjunto con el Ministerio de salud, donde se dieron a conocer avances del Programa de atención psicosocial y salud integral a víctimas - PAPSIVI. De igual manera, se realizó socialización de la política pública de vejez y envejecimiento en el marco de las elecciones de la mesa nacional. La Unidad entregó la certificación de las acciones de las entidades nacionales respecto a la implementación de la política pública de atención y reparación integral a las víctimas (vigencia 2020).</t>
  </si>
  <si>
    <t>Implementación del Museo Nacional de la Memoria Histórica</t>
  </si>
  <si>
    <t xml:space="preserve">Museo de Memoria Histórica de Colombia y Archivo de Derechos Humanos construido, dotado y puesto al servicio </t>
  </si>
  <si>
    <t>El Museo Nacional de Memoria Histórica será un espacio para la reflexión, que ofrecerá información sobre lo ocurrido durante el conflicto armado en una perspectiva pedagógica de no repetición. El Museo dará cabida a los relatos plurales de las diversas víctimas del conflicto armado.</t>
  </si>
  <si>
    <t>Meta Acumulado: 44%
Meta vigencia: 11%</t>
  </si>
  <si>
    <t>Meta Acumulado:  61%
Meta vigencia: 17%</t>
  </si>
  <si>
    <t>Meta Acumulado:  81%
Meta vigencia: 20%</t>
  </si>
  <si>
    <t>Meta Acumulado:  100%
Meta vigencia: 19%</t>
  </si>
  <si>
    <t>Se ajustan meta cuatrienio y programación anualizada 2019 – 2022 teniendo en cuenta la aprobación de modificación al indicador SINERGIA aprobada por el DNP. Datos anteriores: Meta cuatrenio (67%) meta 2019 (33%), meta 2020 (11%), meta 2021 (11%) meta 2022 (12%)</t>
  </si>
  <si>
    <t>CNMH</t>
  </si>
  <si>
    <t>En el 2019 el Museo de la Memoria de Colombia avanzó en un 11% de acuerdo con su cronograma, logrando realizar:
1.Gestión predial
2. Diseños y autorizaciones de las empresas prestadoras de servicios públicos
3.La aprobación de estudios y diseños arquitectónicos y técnicos definitivos necesario para que la Agencia Virgilio Barco pueda iniciar el proceso de contratación para la construcción y su interventoría en el año 2020</t>
  </si>
  <si>
    <t xml:space="preserve">Se avanzó en la suscripción de Acta de Inicio el 15 de octubre de 2020, el comienzo del proceso de construcción, el inicio de la etapa de preconstrucción, preliminares de obra e inicio de cimentación profunda realizadas por la Constructora OBRASCON HUARTE LAIN S.A. SUCURSAL COLOMBIA y de actividades como el cerramiento del lote; adecuaciones del campamento operativo de obra; ingreso de maquinaria para la ejecución del pilotaje; alistamiento de áreas y excavación de la plataforma de maniobra de equipos, entre otras actividades. 
</t>
  </si>
  <si>
    <t>Avance acumulado: 81%
Avance vigencia: 23%</t>
  </si>
  <si>
    <t>El indicador de obra se mide según el Plan de Acción del CNMH con las siguientes 3 actividades: a) Realizar seguimiento a la construcción física (cimentación profunda y superficial y b) realizar seguimiento a la construcción física -superestructura – obra gris – instalaciones técnicas para la suma de 23% que da cuenta del avance en la construcción del museo físico para la vigencia del 2021. Esa medición correspondiente al 23% será acumulada al % de avance total en la obra respectivo de vigencias anteriores que corresponde al 58%. Actualmente se tiene un avance de obra de 14,42% (ejecutado) para un programado de 17,44%, lo cual representa un atraso del 3% en las actividades ejecutadas, sobre todo en las relacionadas con el armado de la formaleta para la ejecución de muros/pilares de superestructura en primer piso y placa del Umbral. A 31 de Diciembre se finalizó con la ejecución de los muros, soportes estructurales o "patas" del primer piso, obteniendo de esta forma catorce (14) soportes terminados a una altura de 8,20m, con observaciones de acabado, ya que no corresponde al requerimiento contractual de concreto a la vista.</t>
  </si>
  <si>
    <t>Esfera pública de la memoria</t>
  </si>
  <si>
    <t>Iniciativas de memoria histórica sobre el conflicto armado acompañadas</t>
  </si>
  <si>
    <t xml:space="preserve">Iniciativas de memoria acompañadas por el CNMH, entendidas como procesos de carácter colectivo  de reconstrucción o representación de las memorias, que provienen de víctimas, familiares de víctimas,  agrupaciones u  organizaciones de víctimas, defensoras de derechos humanos y  sociales, realizadas con un sentido dignificante y reparador.   </t>
  </si>
  <si>
    <t>N/A</t>
  </si>
  <si>
    <t>Se ajusta meta cuatrienio de acuerdo con indicador SINERGIA DNP.  Datos anteriores meta cuatrenio (85) y meta 2021 (25)</t>
  </si>
  <si>
    <t>En 2019 el CNMH, acompañó 18 procesos significativos con mujeres, niñas, niños, adolescentes y adultos mayores, en territorios diversos como El Urabá antioqueño, Popayán, Antioquia, Valle del Cauca, San Vicente de Chucurí, Tolima, Cundinamarca y Bogot, así:
La Dirección de Construcción de Memoria Histórica tuvo a su cargo el apoyo a las siguientes 18 Iniciativas de Memoria Histórica:
1. Asociación Madres de Ejecuciones Extrajudiciales de Soacha y Bogotá
2. Relatos Caucanos
3. Corporación Rosa Blanca Colombia
4. Colectivo Los Esperanzados
5. Colectivo La Chinita
6. Semillero de radio y memoria de Machuca
7. Madres de la Candelaria, Caminos de Esperanza: 20 años
8. Al Mundo Entero. Caicedo, un camino hacia la Noviolencia
9. Ruptura: la historia me dará la razón (José Cardona Hoyos)
10. Fortaleciendo Memorias
11. Secuestro masivo de la Iglesia La María
12. Renacer: el fútbol como elemento reparador
13. Fragmentos: una historia familiar contada en imágenes
14. Crónicas de la Armada Nacional
15. Tejidos del secuestro
16. Historias de vida en el conflicto: Policía Nacional
17. Memorias desde el aire
18. Renacer: historia de un infante de la Armada víctima y su familia.</t>
  </si>
  <si>
    <t xml:space="preserve">Se realizó trabajo con las siguientes 43 IMH:
1. Proceso de recontrucción de memoria con la ACIT, como uno de los puntos de la reparación colectiva a esta organización indígena
2. Sanando desde el corazón y la sabiduría en el Territorio: Proceso de construcción de memoria entorno al mártir, Taita Juan Tunubala.
3. Hacer memoria para recuperar el ser Kamentsa
4. Comuneritos resistiendo desde la historia y en la memoria para la defensa de la vida y el territorio
5. Paz duradera/sostenible en Coscuez, una convicción colectiva Renacer, construcción colectiva de paz en Coscuez
6. Identidad patiana: sensibilización por la diversidad, la memoria, la convivencia y la paz
7. Secuestro masivo del Kilómetro 18
8. Memorial por las víctimas de Riosucio, Chocó
9. Qué decís. Mujeres Pastos Reviviendo la Memoria y la Lucha
10. Discapacidad y Guerra
11. Mediación de paz y dignidad humana en Monseñor Isaías Duarte Cancino
12. Todas y todos somos guardianes del Atrato
13. Dachi Chiuu (nuestra lucha)
14. Jóvenes, teatro y comunidad: memoria y territorio
15. Sonidos con memoria
16. Mujeres, saberes y sabores
17. Lienzos de la memoria
18. La casita Vergeleña
19. Memorias del Trapiche
20. A quienes siempre recordaremos
21. Museo de la memoria de La Giralda
22. Comité de Memoria Histórica de la Institución Educativa Leonidas Norzagaray
23. Los sonidos de la Chuana
24. Foto voz de los Gestores de paz de Potosí
25. Alejandría, memoria y esperanza
26. Colectivo de comunicaciones de El Salado, Cocosalado
27. Acto cultural Caso Desaparición Forzada de Antonio Camacho Rugeles
28. Víctimas ganaderas: casos representativos
29. Letras Libres. Libros en tu barrio y en tu vereda
30. Para nosotras no existe el olvido
31. Tonos y trazos que reinventan la vida
32. Reconstrucción de Memoria de la comunidad de Mesopotamia
33. Mural en alto relieve del antes, el durante y el después de la guerra
34. Para que no me olviden: la violencia me mato, pero la escritura me mantiene vivo
35. Museo de la Memoria Histórica Valle del Cauca
36. Una vida de porro con sabor a mujer
37. Red de sanadores espirituales como apuesta por mayores y mayoras sabedoras de los pueblos Eirrukus [Wayuu], Wiwa y Ette Ennaka [Chimila]
38. Memoria de la reivindación por las tierras de las mujeres indígenas del Resguardo de Muellamues
39. Retratos de paz
40. En el ojo de la aguja - Obra de Teatro de Tábula Rasa y el Foro Internacional de Víctimas
41. Telares por la paz
42. Ilustrando la memoria de Mallama
43. Por el lugar de memoria 
</t>
  </si>
  <si>
    <t>Meta Acumulada Cuatrienio: 44</t>
  </si>
  <si>
    <t>De las IMH que se vienen acompañando en la vigencia 2020: 42 culminaron el proceso de acompañamiento entre los meses de mayo, julio, agosto, octubre, noviembre y diciembre; de éstas 6 son IMH Indígenas y 1 IMH NARP. Se avanzó en el acompañamiento de las IMH de la vigencia 2021: 2 IMH han culminado el proceso de acompañamiento en el mes de diciembre; de éstas 1 es IMH Indígena.</t>
  </si>
  <si>
    <t>Legado testimonial y documental</t>
  </si>
  <si>
    <t>Municipios en los que se implementarán los PDET.</t>
  </si>
  <si>
    <t>Línea B
Línea D
Todas</t>
  </si>
  <si>
    <t>Acciones desarrolladas con enfoque territorial, tendientes a la protección, conformación, fortalecimiento y uso social de los archivos de Derechos Humanos de Memoria Histórica y Conflicto Armado, como instrumentos que faciliten efectos de transformación social en las comunidades en torno a la satisfacción de los derechos de verdad, justicia, reparación y garantías de no repetición, de tal forma que se promueva la convivencia en el marco de una paz estable y duradera.</t>
  </si>
  <si>
    <t>Con la finalidad de ejecutar las diversas estrategias de protección, conformación, acceso y uso de archivos de derechos humanos, memoria histórica y conflicto armado, concretamente dirigidas al Registro Especial de Archivos, Fortalecimiento a la conformación de archivos; acopio de archivos y colecciones con destino al archivo de los derechos humanos y memoria histórica y acceso y uso de los mismos, en el 2019 se avanzó en el fortalecimiento y Registro Especial de Archivos de Derechos Humanos y Memoria Histórica en los siguientes municipios PDET: Codazzi. Cesar, San Diego. Cesar, La Paz. Cesar, Villa Garzón. Putumayo, Puerto Caicedo. Putumayo, Puerto Asís. Putumayo, Tolú Viejo. Sucre, Ciénaga. Magdalena.</t>
  </si>
  <si>
    <t xml:space="preserve">Se realizaron 10 acompañamientos a víctimas, organizaciones de víctimas, fundaciones, asociaciones y alcaldías de los municipios (PDET)
1. Asociación de Cabildos Indígenas del Norte del Cauca -ACIN
2. Secretaria de Desarrollo Institucional y Talento Humano del municipio de Miranda Cauca, Grupo de Archivo
3. Mesa de Participación de Víctimas en Briceño Antioquia, con el apoyo de la Personería Municipal
4. Resguardo Menkue Misaya y La Pista Pueblo Yukpa
5. Asociación de Desplazados Selva Futuro
6. Asociación de Desplazados Gestión y Paz
7. Nancy Arias 
8. Adonai Oviedo
9. Asociación de Mujeres Desplazadas del Huila (AmudelHuila) 
10. En el mes de diciembre, el CNMH logró concretar con la Fundación Red de Mujeres del Catatumbo, también reconocida como Red de Mujeres Comunitarias del Catatumbo que tiene cobertura en ocho municipios PDET (Tibú, Convención, El Carmen, El Tarra, Hacarí, San Calixto, Sardinata, Teorama)  y en los municipios de Ocaña, La Playa y Abrego, para un total de 11 municipios de la subregión. La ejecución del plan de trabajo se iniciará en el mes de enero de la vigencia 2021 y contempla acciones de fortalecimiento, incorporación en el READH y uso y apropiación social de los archivos de derechos humanos, memoria histórica y conflicto armado.
</t>
  </si>
  <si>
    <t xml:space="preserve">El indcador se cumplió en 100% desde junio de 2021, se fortalecieron en 32 municipios PDET, organizaciones o personas en materia de manejo de archivo de DDHH. </t>
  </si>
  <si>
    <t xml:space="preserve"> Mejorar el desempeño sectorial con énfasis en el fortalecimiento del talento humano, la innovación y la eficiencia institucional</t>
  </si>
  <si>
    <t>Inducciones realizadas a servidores públicos en temas sectoriales</t>
  </si>
  <si>
    <t>Módulos compartidos modelos de induccion y reinduccion en los 4 temas</t>
  </si>
  <si>
    <t>Se ajusta meta dto anterior:  2021 (2) y 2022 (1)</t>
  </si>
  <si>
    <t xml:space="preserve">El 28 y 29 de octubre se realizó el primer encuentro Sectorial de Gestión del Conocimiento, con la participación de funcionarios y contratista de las 4 entidades del sector inclusión social y reconciliación. Este evento contó con la intervención de ponentes expertos nacionales e internacionales. </t>
  </si>
  <si>
    <t xml:space="preserve">CNMH-realizó una (1) inducciòn y reinducciòn a los funcionarios de la Entidad  el 2 de diciembre de 2021  UARIV: Se realizó el video de inducción y reinducción de la Unidad para las víctimas con el apoyo de la Oficina asesora de comunicaciones, posteriormente se realizó la divulgación de los videos institucionales de las 4 entidades del sector de la inclusión social y la reconciliación con la frase “ todas trabajamos por un mismo fin”, esta socialización se envió por medio del canal institucional de la Unidad-SUMA,  a todos los servidores públicos de la Unidad a través de un link de acceso que los dirige a los 4 videos.                                                                                   ICBF: * La inducción sectorial ha sido divulgada al 100% de los colaboradores a través del correo interno.
* La inducción sectorial fue colocada en la plataforma Escuela ICBF de tal forma que los servidores accedan a la información con los contenidos de la inducción al ICBF. * La información fue divulgada a los colaboradores del ICBF a nivel nacional por medio del correo interno enviando los link de acceso. Nota: En el correo remitido el 11 de enero 2022 (Asunto: ACTUALIZACIÓN PLAN ESTRATÉGICO SECTORIAL 2021 - 2022) se relaciona la ficha "TH " (Del archivo excel "Indicadores Eje fortalecimiento institucional") dónde se relaciona este indicador bajo la responsabilidad de Prosperidad Social. PROSPERIDAD SOCIAL: se generaron cuatro (4) videos que resumen la gestión de cada una de las entidades del sector, los cuales fueron compartidos a los servidores que se vincularon a la Entidad. Estos videos fueron incorporados al curso virtual de Inducción de Prosperidad social que se encuentra en el Campus Virtual de Prosperidad Social: 
 https://campusvirtual.prosperidadsocial.gov.co/   
</t>
  </si>
  <si>
    <t>Una estrategia sectorial de innovación y Gestión del Conocimiento elaborada</t>
  </si>
  <si>
    <t xml:space="preserve">la estrategia fue elaborada articuladamente por las entidades del sector durante los primeros meses de la vigencia 2020 y se presentó en el mes de abril a los directores de planeación de las cuatro entidades para su respectiva aprobación. Así mismo, mencionar que desde Prosperidad Social se reportó el seguimiento a la misma el cual fue de un 100% para la presente vigencia. 
</t>
  </si>
  <si>
    <t>cumplida</t>
  </si>
  <si>
    <t>Porcentaje de avance del cumplimiento sectorial de los compromisos del Plan Nacional de Desarrollo (PND) 2018 - 2022</t>
  </si>
  <si>
    <t>Avanzar en el cumplimiento de las metas estratégicas del PND que son responsabilidad y producto directo de las entidades del sector</t>
  </si>
  <si>
    <t>Se modifica descripcion del idnicador anterior (Porcentaje de cumplimiento de los indicadores transformacionales del PND) y de la accón sectorial anterior: (Seguimiento a través del comité de gestión sectorial cada seis meses y trimestralemnte a través de los jefes de las oficinas de Planeación del sector) . Se modifican metas datos anteriores Meta cuatrenio (100%), meta 2019 (10%), meta 2020 (25%), meta 2021 (35%, meta 2022 (30%)</t>
  </si>
  <si>
    <t>Sector - PS</t>
  </si>
  <si>
    <t xml:space="preserve">Familias en Acción: Transferencias realizadas a 2.301.937 Familias en Acción  
Emprendimientos Inclusivos: 69.628 Emprendimientos acompañados para capitalización. </t>
  </si>
  <si>
    <t>5 de los 6 pagos a Jóvenes en Acción realizados y se atendieron 238.135 jóvenes con liquidación.
Se han entregado cerca de 250 mil millones de pesos en incentivos.
La meta de jóvenes inscritos en 2019 es 152.662, y se inscribieron 191.961 con corte a diciembre,
144.141 Jóvenes en Acción egresados del SENA se encuentran vinculados laboralmente.
La estrategia de emprendimientos inclusivos tendrá como objetivos consolidar unidades productivas y fortalecer procesos de empleabilidad.</t>
  </si>
  <si>
    <t>Jóvenes en Acción: 382.169</t>
  </si>
  <si>
    <t>En el marco de la Emergencia Covid 19 se realizó entrega de Transferencias no condicionadas (Decreto 659 de 2020) a  425.402 jóvenes y se entregó el incentivo de la vigencia por verificación de compromisos para 382.169 jóvenes, con una inversión total  $2.761.671 millones.
Avance de las metas 2020 todo el sector: 109,92% 
Avance de las metas 2020 solo PS: 111,88% 
Avance de las metas 2022 todo el sector: 74,55% A
vance de las metas 2022 solo PS: 81,65%</t>
  </si>
  <si>
    <t xml:space="preserve">El avance de este indicador, que equivale a 84.39% a diciembre de 2021, mide el avance consolidado del porcentaje (%) de cumplimiento de treinta y un (31) indicadores del Plan Nacional de Desarrollo (PND) 2018 – 2022 “Pacto por la Equidad: Pacto por Colombia” que son responsabilidad y producto directo de la gestión de las cuatro (4) entidades que conforman en Sector de Inclusión Social y Reconciliación. La fuente de información de este reporte es el aplicativo SINERGIA de DNP. 
OBSERVACIONES PROSPERIDAD SOCIAL: Este indicador presenta un tipo de acumulación de   flujo. Por lo tanto, los resultados de un año, no se acumulan con los del siguiente. En este caso, se brinda mayor importancia al avance que se obtenga en cada año y en el último año del cuatrienio </t>
  </si>
  <si>
    <t>se ajusta linea base dato anterior (74.)%)</t>
  </si>
  <si>
    <t xml:space="preserve">El Índice de Desempeño Institucional del año 2019, del sector de la Inclusión Social y reconciliación fue de 83.9, el incremento del puntaje consultado en 2018  tuvo un aumento de 9 puntos respecto al año anterior que fue de 74.9.
La entidad del sector que obtuvo un mayor puntaje fue el ICBF con 95.7 ocupando el primer lugar, seguido por la UARIV con 84.9 , en el tercer lugar se encuentra el Departamento Administrativo para la Prosperidad Social con 79.4  y en el cuarto lugar se encuentra el Centro Nacional de Memoria Histórica con 75.5.
La DIMENSIÓM  con mejores resultados del sector fue la del talento humano, con un resultado de 85.99.
Así mismo la POLÍTICA 1 Gestión Estratégica del Talento Humano obtuvo el mejor resultado con 86.09
De las 16 políticas de gestión y desempeño evaluadas, 5 obtuvieron resultados inferiores al 80%, estas son:
1. Defensa jurídica 
2. Racionalización de trámites 
3. Gestión documental  
4. Fortalecimiento Organizacional 
5. Gestión presupuestal </t>
  </si>
  <si>
    <t xml:space="preserve">La medición del índice de desempeño institucional para la vigencia 2021 se realiza entre los meses de febrero a mayo de 2022, con el aplicativo FURAG administrado por el Departamento Administrativo de la Función Pública. </t>
  </si>
  <si>
    <t>Ejes 
Sectoriales</t>
  </si>
  <si>
    <t>Objetivo estratégico</t>
  </si>
  <si>
    <t>Iniciativas</t>
  </si>
  <si>
    <t>Acciones sectoriales</t>
  </si>
  <si>
    <t>Indicador</t>
  </si>
  <si>
    <t xml:space="preserve">Meta Cuatrienio </t>
  </si>
  <si>
    <t>Meta  2019</t>
  </si>
  <si>
    <t>Meta  2020</t>
  </si>
  <si>
    <t>Meta  2021</t>
  </si>
  <si>
    <t>Meta  2022</t>
  </si>
  <si>
    <t>Una estrategia diseñada</t>
  </si>
  <si>
    <t>Seguimiento a compromisos de mesa de equidad para el sector</t>
  </si>
  <si>
    <t>Porcentaje de compromisos cumplidos</t>
  </si>
  <si>
    <t>6. Fortalecimiento de las capacidades institucionales de los entes territoriales</t>
  </si>
  <si>
    <t>Articulación de Fest con la UARIV, gobernaciones y alcaldias de los municipios con población victima retornada, reubicada</t>
  </si>
  <si>
    <t>Museo de Memoria Histórica de Colombia y Archivo de Derechos Humanos construido, dotado y puesto al servicio.</t>
  </si>
  <si>
    <t>PLAN ESTRATEGICO SECTORIAL 2019 - 2022</t>
  </si>
  <si>
    <t>SECTOR DE LA INCLUSIÓN SOCIAL Y LA RECONCILIACIÓN</t>
  </si>
  <si>
    <t>LINEA PND</t>
  </si>
  <si>
    <t>LINEA BASE</t>
  </si>
  <si>
    <t>META DEL CUATRIENIO</t>
  </si>
  <si>
    <t>ODS ASOCIADO PRIMARIO</t>
  </si>
  <si>
    <t>DERECHOS GARANTIZADOS</t>
  </si>
  <si>
    <t>PUNTO ACUERDO DE PAZ</t>
  </si>
  <si>
    <t xml:space="preserve">ESTRATÉGIA PND </t>
  </si>
  <si>
    <t>OBJETIVO SECTORIAL</t>
  </si>
  <si>
    <t>ESTRATEGIA SECTORIAL</t>
  </si>
  <si>
    <t>POLÍTICA DE GESTIÓN Y DESEMPEÑO (MIPG)</t>
  </si>
  <si>
    <t>RESPONSABLE</t>
  </si>
  <si>
    <t>MEGA META SECTORIAL</t>
  </si>
  <si>
    <t>UNIDAD DE MEDIDA</t>
  </si>
  <si>
    <t>META AÑO 1</t>
  </si>
  <si>
    <t>META AÑO 2</t>
  </si>
  <si>
    <t>META AÑO 3</t>
  </si>
  <si>
    <t>META AÑO 4</t>
  </si>
  <si>
    <t>Observaciones</t>
  </si>
  <si>
    <t>Entidad</t>
  </si>
  <si>
    <t>Dependencia</t>
  </si>
  <si>
    <t>III. Pacto por la Equidad</t>
  </si>
  <si>
    <t>Capítulo A. Primero las niñas y los niños: desarrollo integral desde la primera infancia hasta la adolescencia.</t>
  </si>
  <si>
    <t>Tasa de violencia contra niñas, niños y adolescentes</t>
  </si>
  <si>
    <t>Tasa de oficios de niñas, niños y adolescentes en su propio hogar</t>
  </si>
  <si>
    <t>Tasa de violencia intrafamiliar</t>
  </si>
  <si>
    <t>Capítulo E. Vivienda y entornos dignos e incluyentes.</t>
  </si>
  <si>
    <t xml:space="preserve">Capítulo F. Trabajo decente, acceso a mercados e ingresos dignos: acelerando la inclusión productiva. </t>
  </si>
  <si>
    <t>Capítulo H. Dignidad y felicidad para todos los adultos mayores.</t>
  </si>
  <si>
    <t>Capítulo K. Que nadie se quede atrás: Acciones coordinadas para la reducción de la pobreza.</t>
  </si>
  <si>
    <t>Pobreza monetaria</t>
  </si>
  <si>
    <t>26,9% (12,8 millones de personas)</t>
  </si>
  <si>
    <t>21% (9,9 millones de personas)</t>
  </si>
  <si>
    <t>Pobreza extrema</t>
  </si>
  <si>
    <t>7,4% (3,5 millones de personas)</t>
  </si>
  <si>
    <t>4,4% (2,0 millones de personas)</t>
  </si>
  <si>
    <t>Pobreza monetaria rural</t>
  </si>
  <si>
    <t>36% (3,9 millones de personas)</t>
  </si>
  <si>
    <t>28,9% (3,1 millones de personas)</t>
  </si>
  <si>
    <t>Pobreza extrema rural</t>
  </si>
  <si>
    <t>15,4% (1,7 millones de personas)</t>
  </si>
  <si>
    <t>9,9% (1,1 millones de personas)</t>
  </si>
  <si>
    <t>IPM</t>
  </si>
  <si>
    <t>17% (8,3 millones de personas)</t>
  </si>
  <si>
    <t>11,9% (5,8 millones de personas)</t>
  </si>
  <si>
    <t>IPM rural</t>
  </si>
  <si>
    <t>36,6% (3,9 millones de personas)</t>
  </si>
  <si>
    <t>33% (3,3 millones de personas)</t>
  </si>
  <si>
    <t>Desigualdad (coeficiente de Gini)</t>
  </si>
  <si>
    <t>Capítulo L. Herramientas para una política social moderna y conectada a mercados.</t>
  </si>
  <si>
    <t>V. Pacto por la ciencia, la tecnología y la innovación</t>
  </si>
  <si>
    <t>Capítulo D. Innovación pública para un país moderno.</t>
  </si>
  <si>
    <t>XI. Pacto por la construcción de Paz</t>
  </si>
  <si>
    <t>Capítulo B. Mayor Coordinación y eficacia para la estabilización.</t>
  </si>
  <si>
    <t>Capítulo D. Colombia atiende y repara a las víctimas.</t>
  </si>
  <si>
    <t>Sujetos de reparación colectiva étnicos indemnizados</t>
  </si>
  <si>
    <t>Victimas retornadas, reubicadas o integradas localmente</t>
  </si>
  <si>
    <t>XII. Pacto por la equidad de oportunidades para grupos étnicos</t>
  </si>
  <si>
    <t>Capítulo B. Indígenas</t>
  </si>
  <si>
    <t>Capítulo C. Rrom</t>
  </si>
  <si>
    <t>Capítulo D. Negros, afrodescendientes, raizales y palenqueros</t>
  </si>
  <si>
    <t>XIII. Pacto por la inclusión de todas las personas con discapacidad</t>
  </si>
  <si>
    <t xml:space="preserve">Capítulo A. Alianza por la inclusión y la dignidad de todas las personas con discapacidad.	</t>
  </si>
  <si>
    <t>XIV. Pacto de equidad para las mujeres</t>
  </si>
  <si>
    <t>Capítulo B. Educación y empoderamiento económico para la eliminación de brechas de género en el mundo del trabajo</t>
  </si>
  <si>
    <t>Capítulo C. El cuidado, una apuesta de articulación y corresponsabilidad.</t>
  </si>
  <si>
    <t>Capítulo E. Promoción de la salud sexual y los derechos reproductivos para niñas, niños y adolescentes</t>
  </si>
  <si>
    <t>Capítulo H. Equidad para las mujeres en la construcción de paz.</t>
  </si>
  <si>
    <t>XVII. Pacto Región Pacífico</t>
  </si>
  <si>
    <t>Capítulo C. Pacto regional.</t>
  </si>
  <si>
    <t>Pobreza Monetaria (Chocó)</t>
  </si>
  <si>
    <t>Pobreza Monetaria Extrema (Chocó)</t>
  </si>
  <si>
    <t>Capítulo D. Estrategias diferenciadas en el Pacífico.</t>
  </si>
  <si>
    <t>XVII. Pacto Región Caribe</t>
  </si>
  <si>
    <t>Promover la inclusión social y la equidad de la región.</t>
  </si>
  <si>
    <t>Acciones diferenciadas para la superación de la pobreza en La Guajira.</t>
  </si>
  <si>
    <t>Pobreza Monetaria (La Guajira)</t>
  </si>
  <si>
    <t>Pobreza Monetaria Extrema (La Guajira)</t>
  </si>
  <si>
    <t>ACCIONES</t>
  </si>
  <si>
    <t>Estratégias Sectoriales</t>
  </si>
  <si>
    <t>Apuestas</t>
  </si>
  <si>
    <t>Prosperidad Social</t>
  </si>
  <si>
    <r>
      <t>Unidad de Medida</t>
    </r>
    <r>
      <rPr>
        <b/>
        <sz val="11"/>
        <color rgb="FF993366"/>
        <rFont val="Arial"/>
        <family val="2"/>
      </rPr>
      <t xml:space="preserve"> </t>
    </r>
    <r>
      <rPr>
        <b/>
        <sz val="10"/>
        <color rgb="FF993366"/>
        <rFont val="Arial"/>
        <family val="2"/>
      </rPr>
      <t xml:space="preserve">(Personas, Hogares, Obras, capitalización, Subsidios etc.) </t>
    </r>
  </si>
  <si>
    <r>
      <t xml:space="preserve">Meta para el Cuatrienio </t>
    </r>
    <r>
      <rPr>
        <b/>
        <sz val="10"/>
        <color rgb="FF993366"/>
        <rFont val="Arial"/>
        <family val="2"/>
      </rPr>
      <t>(Número de personas, hogares, obras, capitalizaciones, etc.)</t>
    </r>
  </si>
  <si>
    <r>
      <t xml:space="preserve">Meta  2019
</t>
    </r>
    <r>
      <rPr>
        <b/>
        <sz val="11"/>
        <color rgb="FF993366"/>
        <rFont val="Arial"/>
        <family val="2"/>
      </rPr>
      <t>(Número de personas, hogares, obras, capitalizaciones, etc.)</t>
    </r>
  </si>
  <si>
    <r>
      <t xml:space="preserve">Meta  2020
</t>
    </r>
    <r>
      <rPr>
        <b/>
        <sz val="11"/>
        <color rgb="FF993366"/>
        <rFont val="Arial"/>
        <family val="2"/>
      </rPr>
      <t>(Número de personas, hogares, obras, capitalizaciones, etc.)</t>
    </r>
  </si>
  <si>
    <r>
      <t xml:space="preserve">Meta  2021
</t>
    </r>
    <r>
      <rPr>
        <b/>
        <sz val="11"/>
        <color rgb="FF993366"/>
        <rFont val="Arial"/>
        <family val="2"/>
      </rPr>
      <t>(Número de personas, hogares, obras, capitalizaciones, etc.)</t>
    </r>
  </si>
  <si>
    <r>
      <t xml:space="preserve">Meta  2022
</t>
    </r>
    <r>
      <rPr>
        <b/>
        <sz val="11"/>
        <color rgb="FF993366"/>
        <rFont val="Arial"/>
        <family val="2"/>
      </rPr>
      <t>(Número de personas, hogares, obras, capitalizaciones, etc.)</t>
    </r>
  </si>
  <si>
    <t>Instituto Colombiano de Bienestar Familiar</t>
  </si>
  <si>
    <t>Unidad para las Víctimas</t>
  </si>
  <si>
    <t>Centro Nacional de Memoria Histórica</t>
  </si>
  <si>
    <t>1.      Liderar la gestión de la política nacional de apoyo y fortalecimiento a las familias y su articulación con las políticas territoriales orientadas a garantizar sus derechos.</t>
  </si>
  <si>
    <t>Desarrollar el Modelo de gestión territorial, para la implementación de las políticas públicas nacionales en torno a la protección y el desarrollo integral de la primera infancia, la infancia, la adolescencia y el fortalecimiento familiar.</t>
  </si>
  <si>
    <t xml:space="preserve">Modelo </t>
  </si>
  <si>
    <t xml:space="preserve">Entidad territorial </t>
  </si>
  <si>
    <r>
      <t xml:space="preserve">Establecer estrategias que fortalezcan la corresponsabilidad entre las entidades del </t>
    </r>
    <r>
      <rPr>
        <sz val="11"/>
        <color rgb="FF993366"/>
        <rFont val="Arial"/>
        <family val="2"/>
      </rPr>
      <t>SNBF</t>
    </r>
    <r>
      <rPr>
        <sz val="12"/>
        <color rgb="FF993366"/>
        <rFont val="Arial"/>
        <family val="2"/>
      </rPr>
      <t>.</t>
    </r>
  </si>
  <si>
    <t>Plan de acción</t>
  </si>
  <si>
    <t>2.      Liderar las políticas públicas orientadas a la protección y desarrollo integral de las niñas, niños y adolescentes, desde un enfoque diferencial, territorial y de curso de vida.</t>
  </si>
  <si>
    <t xml:space="preserve">Incorporar el enfoque de curso de vida en la oferta social del Estado </t>
  </si>
  <si>
    <t>Diseñar y socializar la ruta integral de atenciones para la infancia y la adolescencia.</t>
  </si>
  <si>
    <t>Ruta</t>
  </si>
  <si>
    <t>Seguimiento a las políticas y líneas de política dirigidas a la primera infancia, infancia y adolescencia y rutas de atención integral</t>
  </si>
  <si>
    <t xml:space="preserve">Niños, niñas </t>
  </si>
  <si>
    <t>Niños, niñas y adolescentes</t>
  </si>
  <si>
    <t>Diseñar e implementar la estrategia de superación de la pobreza infantil y su medición</t>
  </si>
  <si>
    <t>Liderar conjuntamente con DPS la creación e implementación de una Estrategia de Superación de Pobreza Infantil (se hace propuesta para discutir con DPS)</t>
  </si>
  <si>
    <t>Avance en la construcción del indicador de pobreza infantil multidimensional</t>
  </si>
  <si>
    <t>Indicador de Pobreza Multidimensional Infantil Calculado</t>
  </si>
  <si>
    <t>Documento con resultado preliminar de medición de pobreza infantil en Colombia</t>
  </si>
  <si>
    <t>Documento con metodología definitiva para medición de pobreza infantil en Colombia</t>
  </si>
  <si>
    <t xml:space="preserve">Documento con resultado definitivo Pobreza Infantil </t>
  </si>
  <si>
    <t>Documento de análisis y oficialización del Indicador de Pobreza Infantil Multidimensional Calculado</t>
  </si>
  <si>
    <r>
      <rPr>
        <sz val="12"/>
        <color rgb="FF993366"/>
        <rFont val="Times New Roman"/>
        <family val="1"/>
      </rPr>
      <t xml:space="preserve"> </t>
    </r>
    <r>
      <rPr>
        <sz val="12"/>
        <color rgb="FF993366"/>
        <rFont val="Arial"/>
        <family val="2"/>
      </rPr>
      <t>Articular la concurrencia de acciones institucionales a niños, niñas y adolescentes desde un enfoque de derechos.</t>
    </r>
  </si>
  <si>
    <t xml:space="preserve">Porcentaje </t>
  </si>
  <si>
    <t>Definir una estrategia intersectorial para prevenir y atender la violencias y vulneraciones contra niños, niñas y adolescentes.</t>
  </si>
  <si>
    <t>Reducir la tasa de violencia contra niñas, niños y adolescentes (por cada 100.000 NNA entre 0 y 17 años)</t>
  </si>
  <si>
    <t>Tasa</t>
  </si>
  <si>
    <t>Reducir la Tasa de violencia intrafamiliar</t>
  </si>
  <si>
    <t xml:space="preserve">Tasa </t>
  </si>
  <si>
    <t>Contribuir al desarrollo de estrategias que promuevan una alimentación saludable y mejorar el estado nutricional de niñas, niños y adolescentes con énfasis en la Guajira, Choco y zonas dispersas.</t>
  </si>
  <si>
    <t>Atender a niñas, niños y mujeres gestantes en la modalidad para la prevención de la desnutrición.</t>
  </si>
  <si>
    <t>Niños, niñas y mujeres gestantes</t>
  </si>
  <si>
    <t>Agentes educativos</t>
  </si>
  <si>
    <t xml:space="preserve">3.      Promover la ruta superación de la pobreza a nivel interinstitucional desde las políticas públicas de inclusión social y productiva de los hogares en pobreza extrema y multidimensional.  </t>
  </si>
  <si>
    <t xml:space="preserve">Coordinación y seguimiento a la estrategia de reducción de pobreza en el marco de la Mesa de Equidad, con énfasis en los programas de inclusión social y productiva de Prosperidad Social como plataforma de focalización y articulación de oferta integral dirigida a hogares en pobreza. </t>
  </si>
  <si>
    <t>Rediseñar y consolidar la Estrategia UNIDOS como puerta de ingreso de la población en Pobreza Extrema a la oferta social del Estado.</t>
  </si>
  <si>
    <t>Hogares</t>
  </si>
  <si>
    <t>La oferta de inclusión productiva aporta a la generación de ingresos de población en
pobreza extrema.</t>
  </si>
  <si>
    <t xml:space="preserve">
en Acción Rediseñar y atiender prioritariamente población en pobreza extrema de la Estrategia UNIDOS con programas de Transferencias Monetarias Condicionadas.</t>
  </si>
  <si>
    <t>Familias</t>
  </si>
  <si>
    <t>Posicionar la Ruta Institucional de Superación de la Pobreza en la Mesa de Equidad para articular la oferta social del Estado.</t>
  </si>
  <si>
    <t>4.      Fortalecer la articulación de procesos organizacionales e instrumentos de política pública orientados a la reparación integral de las víctimas del conflicto armado y a la garantía del derecho a la verdad para la sociedad, como pacto por la construcción de paz.</t>
  </si>
  <si>
    <t>Contribuir al deber de la memoria y verdad en contribución a la reparación simbólica, divulgación y reconocimiento de los hechos que desencadenaron actos violentos en la historia reciente del país para la no repetición</t>
  </si>
  <si>
    <t xml:space="preserve">Realizar informes de memoria histórica que aporten al esclarecimiento de los hechos y contribuyan a conocer la verdad de lo ocurrido en el conflicto armado colombiano </t>
  </si>
  <si>
    <t xml:space="preserve">Número de informes de memoria histórica sobre el conflicto armado realizados </t>
  </si>
  <si>
    <t>Apoyar las iniciativas de memoria agenciadas por las comunidades afectadas por el conflicto armado colombiano</t>
  </si>
  <si>
    <t>Número de Iniciativas de memoria apoyadas</t>
  </si>
  <si>
    <t>Acompañar el Proyecto del Museo Nacional de la Memoria Histórica.</t>
  </si>
  <si>
    <t xml:space="preserve">Construir el Museo de Memoria Histórica de Colombia (MMHC)  </t>
  </si>
  <si>
    <t>Porcentaje de avance en la construcción del MMHC y la articulación con el Archivo de Derechos Humanos del CNMH</t>
  </si>
  <si>
    <t>Articular el  Museo de Memoria Histórica de Colombia (MMHC) con el Archivo de Derechos Humanos del CNMH</t>
  </si>
  <si>
    <t xml:space="preserve">Aportar con la ejecución de las acciones competencia del CNMH a los objetivos del SNARIV </t>
  </si>
  <si>
    <t xml:space="preserve">Número de planes de reparación colectiva acompañados </t>
  </si>
  <si>
    <t xml:space="preserve">Mantener la articulación y diálogo permanente con la Unidad para las Víctimas para el desarrollo de las acciones que contribuyan a la reparación simbólica de las víctimas del conflicto armado colombiano </t>
  </si>
  <si>
    <t>Víctimas  reparadas administrativamente (indemnizadas)</t>
  </si>
  <si>
    <t>Víctimas reparadas</t>
  </si>
  <si>
    <t>Sujetos de reparación colectiva reparados administrativamente </t>
  </si>
  <si>
    <t xml:space="preserve">Sujetos de Reparación Colectiva </t>
  </si>
  <si>
    <t>Sujetos de reparación colectiva étnicos indemnizados </t>
  </si>
  <si>
    <t>Sujetos de Reparación Colectiva étnicos</t>
  </si>
  <si>
    <t>Víctimas retornadas, reubicadas o integradas localmente </t>
  </si>
  <si>
    <t>Víctimas</t>
  </si>
  <si>
    <t>Víctimas que han superado la situación de vulnerabilidad causada por el desplazamiento forzado </t>
  </si>
  <si>
    <t>5.      Mejorar el desempeño sectorial con énfasis en la interoperabilidad de la información, la mitigación del riesgo, la prevención de la corrupción y las buenas prácticas de gestión documental.</t>
  </si>
  <si>
    <t>Construcción de indicadores de control y seguimiento para el sector</t>
  </si>
  <si>
    <t>Fortalecer el sistema integral de monitoreo y evaluación institucional SIMEI del ICBF</t>
  </si>
  <si>
    <t>Acompañar la profundización del MIPG a través del intercambio de experiencias y buenas prácticas implementar</t>
  </si>
  <si>
    <t xml:space="preserve">Fortalecer el Modelo Integrado de Gestión en el ICBF, aumentando  la calificación del Formulario Único de Reporte de Avance a la Gestión - FURAG, en 10 puntos en el cuatrienio </t>
  </si>
  <si>
    <t>Puntos porcentuales acumulados de la calificación del indicador del Formulario Único de Reporte de Avance a la Gestión (FURAG)</t>
  </si>
  <si>
    <t>Incrementar la calificación del FURAG en 10 puntos porcentuales con respecto a la medición del 2018</t>
  </si>
  <si>
    <t>Incrementar 3 puntos porcentuales con base en resultado de 2018</t>
  </si>
  <si>
    <t>Incrementar 6 puntos porcentuales con base en resultado de 2018</t>
  </si>
  <si>
    <t>Incrementar 8 puntos porcentuales con base en resultado de 2018</t>
  </si>
  <si>
    <t>Incrementar 10 puntos porcentuales con base en resultado de 2018</t>
  </si>
  <si>
    <t>Diseñar e implementar un banco de buenas prácticas y lecciones aprendidas</t>
  </si>
  <si>
    <t xml:space="preserve"> Banco de buenas prácticas y lecciones aprendidas</t>
  </si>
  <si>
    <t xml:space="preserve">Banco  de buenas prácticas y lecciones aprendidas implementado en el ICBF </t>
  </si>
  <si>
    <t>Metodología de buenas prácticas y lecciones aprendidas</t>
  </si>
  <si>
    <t xml:space="preserve">Banco de Buenas prácticas y lecciones aprendidas   implementado para los procesos misionales </t>
  </si>
  <si>
    <t xml:space="preserve">Banco de Buenas prácticas y lecciones aprendidas implementado para los procesos estratégicos y de apoyo </t>
  </si>
  <si>
    <t>Banco de Buenas prácticas y lecciones aprendidas implementado en  los procesos de evaluación.</t>
  </si>
  <si>
    <t xml:space="preserve">Consolidar la estrategia de Interoperabilidad de los sistemas de información sectorial para mejorar la planeación, el seguimiento y la toma de decisiones </t>
  </si>
  <si>
    <t>Consolidar a Equidad Digital como la plataforma de información del Sector garantizando
interoperabilidad con otros sistemas y fuentes de datos</t>
  </si>
  <si>
    <t>Programas interoperando con Equidad Digital</t>
  </si>
  <si>
    <t>Definición de portafolio de servicios de integración e interoperabilidad de los sistemas de información del ICBF</t>
  </si>
  <si>
    <t>Número de actividades cumplidas de la hoja de ruta del Plan Estratégico de Tecnología e Información (PETI, 2019-2022) del ICBF</t>
  </si>
  <si>
    <t>Fortalecimiento de  la interoperabilidad para permitir la integración con trámites y servicios internos y de otras entidades, en el marco arquitectónico definido por Mintic</t>
  </si>
  <si>
    <t>Línea/Capítulo PND</t>
  </si>
  <si>
    <t>Indicador PND (para el sector)</t>
  </si>
  <si>
    <t xml:space="preserve">Estratégias Sectoriales </t>
  </si>
  <si>
    <t xml:space="preserve">OBJETIVO ESTRATEGICO  </t>
  </si>
  <si>
    <t xml:space="preserve">Apuestas  </t>
  </si>
  <si>
    <t>Estrategias (Propuestas en la mesa sectorial)</t>
  </si>
  <si>
    <t>Entidad responsable</t>
  </si>
  <si>
    <t xml:space="preserve">Acción Estrategica </t>
  </si>
  <si>
    <t xml:space="preserve">Unidad de Medida (Personas, Hogares, Obras, capitalización, Subsidios etc.) </t>
  </si>
  <si>
    <t>Meta para el Cuatrienio (Número de personas, hogares, obras, capitalizaciones, etc.)</t>
  </si>
  <si>
    <t>Meta  2019
(Número de personas, hogares, obras, capitalizaciones, etc.)</t>
  </si>
  <si>
    <t>Meta  2020
(Número de personas, hogares, obras, capitalizaciones, etc.)</t>
  </si>
  <si>
    <t>Meta  2021
(Número de personas, hogares, obras, capitalizaciones, etc.)</t>
  </si>
  <si>
    <t>Meta  2022
(Número de personas, hogares, obras, capitalizaciones, etc.)</t>
  </si>
  <si>
    <r>
      <rPr>
        <sz val="11"/>
        <color rgb="FF00B050"/>
        <rFont val="Work Sans"/>
        <family val="3"/>
      </rPr>
      <t xml:space="preserve">El ODS que como sector debemos liderar para este capitulo es solamente el 16 .
</t>
    </r>
    <r>
      <rPr>
        <sz val="11"/>
        <color theme="1"/>
        <rFont val="Work Sans"/>
        <family val="3"/>
      </rPr>
      <t xml:space="preserve">
ODS 4. Educación de calidad
ODS 5. Igualdad de género
ODS 16. Paz, justicia y entidades sólidas</t>
    </r>
  </si>
  <si>
    <t xml:space="preserve">III. Pacto por la Equidad </t>
  </si>
  <si>
    <t>Capitulo M. Familias con futuro para todos</t>
  </si>
  <si>
    <t>Direccionamiento Estratégico y Planeación
Gestión con Valores para el Resultado
Evaluación de Resultados
Información y comunicación
Gestión del conocimiento y la innovación</t>
  </si>
  <si>
    <t xml:space="preserve"> Liderar la gestión de la política nacional de apoyo y fortalecimiento a las familias y su articulación con las políticas territoriales orientadas a garantizar sus derechos.</t>
  </si>
  <si>
    <t>Fortalecimiento de capacidades de los actores estatales y las políticas públicas orientadas al reconocimiento y protección de las familias.</t>
  </si>
  <si>
    <t xml:space="preserve">Formalizar y liderar la mesa tecnica nacional de la Politica Publica de Apoyo y Fortalecimiento a las familias. </t>
  </si>
  <si>
    <t>Articular la mesa de familia con la mesa de equidad y demas instancias de articulacion de las politicas poblacionales.</t>
  </si>
  <si>
    <t>Familias con alto riesgo de vulneración o con niños, niñas y adolescentes en protección, atendidas por el programa Mi Familia</t>
  </si>
  <si>
    <t>Incorporar el enfoque de curso de vida de la política de familias dentro de la oferta social del Estado, a través de diferentes atenciones de acuerdo a sus necesidades.</t>
  </si>
  <si>
    <t xml:space="preserve">Porcentaje de niñas y niños en primera indfancia que cuentan con atenciones priorizadas en el marco de la atención integral </t>
  </si>
  <si>
    <t>Establecer estrategias que fortalezcan la corresponsabilidad entre las entidades del SNBF.</t>
  </si>
  <si>
    <t>Fortalecimiento de capacidades de los actores estatales hacia el reconocimiento y proteccion de las familias.</t>
  </si>
  <si>
    <t>Cobertura de Familias en Acción  (T)</t>
  </si>
  <si>
    <t>Cobertura de Jóvenes en Acción (T)* (T: indicador Transformacional/ Prioridad Sectorial.)</t>
  </si>
  <si>
    <t>Hogares en pobreza extrema acompañados en al menos un ciclo por la Estrategia Unidos (T) (T: indicador Transformacional/ Prioridad Sectorial.)</t>
  </si>
  <si>
    <t xml:space="preserve">Articular las políticas nacionales poblacionales con la Política Nacional de Apoyo y Fortalecimiento a las Familias. </t>
  </si>
  <si>
    <r>
      <t xml:space="preserve">ODS 1. Fin de la pobreza
ODS 4. Educación de calidad
ODS 10. Reducción de desigualdad
ODS 11. Ciudades y comunidades sostenibles </t>
    </r>
    <r>
      <rPr>
        <sz val="11"/>
        <color rgb="FF00B050"/>
        <rFont val="Work Sans"/>
        <family val="3"/>
      </rPr>
      <t>(Revisando aplica el ODS 8, el 11 aplica para el sector Deporte y recreación)</t>
    </r>
    <r>
      <rPr>
        <sz val="11"/>
        <color theme="1"/>
        <rFont val="Work Sans"/>
        <family val="3"/>
      </rPr>
      <t xml:space="preserve">
ODS 16. Paz y justicia e instituciones sólidas
</t>
    </r>
  </si>
  <si>
    <t>Tasa de violencia contra niñas,
niños y adolescentes (por cada
100.000 NNA entre 0 y 17 años)</t>
  </si>
  <si>
    <t>Liderar las políticas públicas y articular la concurrencia de las acciones institucionales dirigidas a las niñas, niños y adolescentes, y sus familias, para su protección y desarrollo integral desde un enfoque diferencial, territorial y de curso de vida.</t>
  </si>
  <si>
    <t>Implementación y seguimiento a las políticas y líneas de política dirigidas a la primera infancia, infancia y adolescencia y las rutas integrales de atención.</t>
  </si>
  <si>
    <t>Tasa de oficios de niñas, niños y
adolescentes en su propio hogar</t>
  </si>
  <si>
    <t>Diseño e implementación de una estrategia de superación de la pobreza infantil y su medición.</t>
  </si>
  <si>
    <t>Articular la concurrencia de acciones institucionales a niños, niñas y adolescentes, y sus familias, desde un enfoque de derechos.</t>
  </si>
  <si>
    <r>
      <t>Niñas, niños y adolescentes beneficiarios de la  estrategia de desarrollo naranja  (Programa: Desarrollo integral de niños, niñas, adolescentes y sus familias)</t>
    </r>
    <r>
      <rPr>
        <b/>
        <sz val="11"/>
        <color rgb="FFFF0000"/>
        <rFont val="Work Sans"/>
        <family val="3"/>
      </rPr>
      <t xml:space="preserve"> (Meta 934,000)</t>
    </r>
  </si>
  <si>
    <t>niños, niñas y adolescents  beneficiarios de la estrategia de desarrollo naranja</t>
  </si>
  <si>
    <t>Diseñar una estrategia de transición de la infancia a la juventud</t>
  </si>
  <si>
    <t>Definir una estrategia intersectorial para prevenir y atender la violencias y vulneraciones contra niños, niñas y adolescentes</t>
  </si>
  <si>
    <t xml:space="preserve"> Articular la concurrencia de acciones institucionales a niños, niñas y adolescentes desde un enfoque de derechos.</t>
  </si>
  <si>
    <t xml:space="preserve">Fortalecer los actores e instancias territoriales y nacionales del SNBF para optimizar su gestión en la protección integral de NNA </t>
  </si>
  <si>
    <t>Porcentaje de niñas y niños en primera infancia que cuenta con atenciones priorizadas en el marco de la atención integral</t>
  </si>
  <si>
    <t>Contribuir al desarrollo de acciones que promuevan  una alimentación saludable y mejorar el estado nutricional  de niñas, niños y adolescentes  con énfasis en la Guajira, Choco y zonas dispersas.</t>
  </si>
  <si>
    <r>
      <t xml:space="preserve">Mujeres gestantes atendidas en servicios de primera infancia  </t>
    </r>
    <r>
      <rPr>
        <b/>
        <sz val="11"/>
        <color rgb="FFFF0000"/>
        <rFont val="Work Sans"/>
        <family val="3"/>
      </rPr>
      <t>(meta 342,144)</t>
    </r>
  </si>
  <si>
    <t xml:space="preserve">ODS 1. Fin de la pobreza
ODS 
ODS 10. Reducción de las desigualdades
</t>
  </si>
  <si>
    <t>Pobreza monetaria (T)</t>
  </si>
  <si>
    <t>Optimizar la concurrencia de la oferta social superando las deficiencias de la información</t>
  </si>
  <si>
    <r>
      <t>Coordinación y seguimiento a la estrategia de reducción de pobreza en el marco de la Mesa de Equidad, con énfasis en los programas de inclusión social y productiva de Prosperidad Social como plataforma de focalización y articulación de ofert</t>
    </r>
    <r>
      <rPr>
        <b/>
        <sz val="11"/>
        <rFont val="Work Sans"/>
        <family val="3"/>
      </rPr>
      <t>a</t>
    </r>
    <r>
      <rPr>
        <sz val="11"/>
        <rFont val="Work Sans"/>
        <family val="3"/>
      </rPr>
      <t xml:space="preserve"> integral dirigida a hogares en pobreza. </t>
    </r>
  </si>
  <si>
    <t>Interoperabilidad</t>
  </si>
  <si>
    <t>Hogares en pobreza extrema acompañados en al menos un ciclo de la estrategia Unidos (T)</t>
  </si>
  <si>
    <t>Pobreza monetaria rural (T) (T: indicador Transformacional/ Prioridad Sectorial.)</t>
  </si>
  <si>
    <t>identificacion y canalización de oferta pública, privada y del tercer sector</t>
  </si>
  <si>
    <t>Hogares beneficiados con incentivos de reducción de carencias habitacionales (DPS)* (T)**</t>
  </si>
  <si>
    <t>Aporta a la generación de ingresos de población en
pobreza extrema con oferta de inclusión productiva.</t>
  </si>
  <si>
    <t>Cobertura de Familias en Acción (T)*  (T: indicador Transformacional/ Prioridad Sectorial.)</t>
  </si>
  <si>
    <t>Focalizacion y caracterización</t>
  </si>
  <si>
    <t>Cobertura de Familias en Acción (T)</t>
  </si>
  <si>
    <t>Rediseñar y atender prioritariamente población en pobreza extrema de la Estrategia UNIDOS con programas de Transferencias Monetarias Condicionadas.</t>
  </si>
  <si>
    <t>Alineacion de instancias de Alto Nivel</t>
  </si>
  <si>
    <t>Articulación de la Mesa de equidad con los territorios</t>
  </si>
  <si>
    <t>Pobreza extrema en los municipios PDET (PROGRAMA DE Desarrollo con enfoque territorial)</t>
  </si>
  <si>
    <t>Índice de Pobreza Multidimensional (IPM)</t>
  </si>
  <si>
    <t>Índice de Pobreza Multidimensional Rural (IPM)</t>
  </si>
  <si>
    <t>Índice de Pobreza Multidimensional (IPM) en los municipios PDET*</t>
  </si>
  <si>
    <t>Desigualdad (Coeficiente de Gini)</t>
  </si>
  <si>
    <t>ODS 16. Paz y justicia e instituciones sólidas</t>
  </si>
  <si>
    <t xml:space="preserve">Víctimas reparadas administrativamente </t>
  </si>
  <si>
    <t xml:space="preserve">Crear conciencia social mediante la divulgación y reconocimiento de los hechos que desencadenaron actos violentos en la historia reciente del país para la no repetición a través del Museo Nacional de la Memoria Histórica
</t>
  </si>
  <si>
    <t>Establecer espacio interinstitucional para los Enfoques Diferenciales.</t>
  </si>
  <si>
    <r>
      <t xml:space="preserve">Municipios en los que se implementarán los PDET con memoria documental preservada </t>
    </r>
    <r>
      <rPr>
        <b/>
        <sz val="11"/>
        <color rgb="FFFF0000"/>
        <rFont val="Work Sans"/>
        <family val="3"/>
      </rPr>
      <t>(Meta 102)</t>
    </r>
  </si>
  <si>
    <t xml:space="preserve">Sujetos de reparación colectiva reparados administrativamente  </t>
  </si>
  <si>
    <t>Consolidar el deber de la memoria y verdad en contribución a la reparación simbólica mediante el museo</t>
  </si>
  <si>
    <r>
      <rPr>
        <sz val="11"/>
        <color rgb="FFFF0000"/>
        <rFont val="Work Sans"/>
        <family val="3"/>
      </rPr>
      <t xml:space="preserve">Iniciativas de memoria histórica sobre el conflicto armado acompañadas </t>
    </r>
    <r>
      <rPr>
        <b/>
        <sz val="11"/>
        <color rgb="FFFF0000"/>
        <rFont val="Work Sans"/>
        <family val="3"/>
      </rPr>
      <t>(meta 195)</t>
    </r>
  </si>
  <si>
    <t xml:space="preserve">Sujetos de reparación colectiva étnicos indemnizados  </t>
  </si>
  <si>
    <t>­Construcción de indicadores de control y seguimiento para el sector</t>
  </si>
  <si>
    <t xml:space="preserve">Construir el Museo de Memoria Histórica de Colombia. (MMHC)  </t>
  </si>
  <si>
    <t>Porcentaje de avance en la construcción del MMHC.</t>
  </si>
  <si>
    <t>­Creación de una ficha de información sectorial estratégica donde cada entidad adscrita aporte sus datos más relevantes – Interoperabilidad equidad digital</t>
  </si>
  <si>
    <t xml:space="preserve">Víctimas que han superado la situación de vulnerabilidad causada por el desplazamiento forzado </t>
  </si>
  <si>
    <t>Fortalecer la institucionalidad del SNARIV y su rol activo en cada subcomité (Es una propuesta que sugieren redactarla mejor)</t>
  </si>
  <si>
    <t xml:space="preserve">Establecer estrategias que fortalezcan la corresponsabilidad entre las entidades del SNARIV para la atención y reparación de víctimas. </t>
  </si>
  <si>
    <r>
      <t xml:space="preserve">Número de planes de reparación </t>
    </r>
    <r>
      <rPr>
        <sz val="11"/>
        <color rgb="FFFF0000"/>
        <rFont val="Work Sans"/>
        <family val="3"/>
      </rPr>
      <t xml:space="preserve">simbólica </t>
    </r>
    <r>
      <rPr>
        <sz val="11"/>
        <color theme="1"/>
        <rFont val="Work Sans"/>
        <family val="3"/>
      </rPr>
      <t xml:space="preserve">colectiva acompañados </t>
    </r>
  </si>
  <si>
    <t>Fortalecer la articulación y diálogo entre el Centro Nacional de Memoria Histórica  y la Unidad para las Vícitmas para el desarrollo de acciones que contribuyan a la reparación simbólica de las víctimas del conflicto armado colombiano.</t>
  </si>
  <si>
    <t xml:space="preserve">Museo de Memoria Histórica de Colombia y Archivo de Derechos Humanos construido, dotado y puesto al servicio de la sociedad  </t>
  </si>
  <si>
    <r>
      <rPr>
        <sz val="11"/>
        <color rgb="FFFF0000"/>
        <rFont val="Work Sans"/>
        <family val="3"/>
      </rPr>
      <t xml:space="preserve">Víctimas  reparadas administrativamente </t>
    </r>
    <r>
      <rPr>
        <b/>
        <sz val="11"/>
        <color rgb="FFFF0000"/>
        <rFont val="Work Sans"/>
        <family val="3"/>
      </rPr>
      <t>(meta 1,427,777)</t>
    </r>
  </si>
  <si>
    <t xml:space="preserve">Iniciativas de memoria histórica sobre el conflicto armado acompañadas </t>
  </si>
  <si>
    <t xml:space="preserve">Municipios en los que se implementarán los PDET con memoria documental preservada  </t>
  </si>
  <si>
    <r>
      <t xml:space="preserve">Víctimas retornadas, reubicadas o integradas localmente </t>
    </r>
    <r>
      <rPr>
        <b/>
        <sz val="11"/>
        <color rgb="FFFF0000"/>
        <rFont val="Work Sans"/>
        <family val="3"/>
      </rPr>
      <t>(Meta 2.986.275)</t>
    </r>
  </si>
  <si>
    <r>
      <rPr>
        <sz val="11"/>
        <color rgb="FFFF0000"/>
        <rFont val="Work Sans"/>
        <family val="3"/>
      </rPr>
      <t xml:space="preserve">Víctimas que han superado la situación de vulnerabilidad causada por el desplazamiento forzado </t>
    </r>
    <r>
      <rPr>
        <b/>
        <sz val="11"/>
        <color rgb="FFFF0000"/>
        <rFont val="Work Sans"/>
        <family val="3"/>
      </rPr>
      <t>(Meta 1.798.000)</t>
    </r>
  </si>
  <si>
    <t>I. Pacto por la legalidad: seguridad efectiva y justicia transparente para que todos vivamos con libertad y en democracia</t>
  </si>
  <si>
    <r>
      <rPr>
        <sz val="11"/>
        <color rgb="FF00B050"/>
        <rFont val="Work Sans"/>
        <family val="3"/>
      </rPr>
      <t>Línea C</t>
    </r>
    <r>
      <rPr>
        <sz val="11"/>
        <color theme="1"/>
        <rFont val="Work Sans"/>
        <family val="3"/>
      </rPr>
      <t>: Alianza contra la corrupción:
tolerancia cero con los corruptos</t>
    </r>
  </si>
  <si>
    <r>
      <t xml:space="preserve">5. Mejorar el desempeño sectorial con énfasis en la interoperabilidad de la información, la mitigación del riesgo, la prevención de la corrupción y las buenas prácticas de gestión documental. </t>
    </r>
    <r>
      <rPr>
        <sz val="11"/>
        <color rgb="FFFF0000"/>
        <rFont val="Work Sans"/>
        <family val="3"/>
      </rPr>
      <t xml:space="preserve"> (Este objetivo no fue abordado en mesa sectorial, considero que es importante dejarlo a consideración del sector  y establecer estrategias y actividades para su cumplimiento)</t>
    </r>
  </si>
  <si>
    <t>Ejes sectoriales</t>
  </si>
  <si>
    <t xml:space="preserve">OBJETIVO ESTRATEGICO </t>
  </si>
  <si>
    <t xml:space="preserve">Indicador </t>
  </si>
  <si>
    <t>Acciones  sectoriales</t>
  </si>
  <si>
    <t>línea base</t>
  </si>
  <si>
    <t>meta cuatrienio</t>
  </si>
  <si>
    <t>Meta 2019</t>
  </si>
  <si>
    <t>Meta 2020</t>
  </si>
  <si>
    <t>Meta 2021</t>
  </si>
  <si>
    <t>Meta 2022</t>
  </si>
  <si>
    <t>Entidad líder</t>
  </si>
  <si>
    <t>Promover la ruta superación de la pobreza a nivel sectorial e interinstitucional desde la concurrencia sectorial, fortalecimiento de la plataforma de información y las políticas públicas de inclusión social y productiva de los hogares en pobreza extrema y multidimensional.</t>
  </si>
  <si>
    <t>Ruta superación de la pobreza</t>
  </si>
  <si>
    <t>Pobreza Monetaria (T)</t>
  </si>
  <si>
    <t>26,9 % (12,8 millones de personas)</t>
  </si>
  <si>
    <t xml:space="preserve">21 % (9,9 millones de personas) </t>
  </si>
  <si>
    <t>DPS</t>
  </si>
  <si>
    <t>Pobreza Monetaria Rural (T)</t>
  </si>
  <si>
    <t xml:space="preserve">36 % (3,9 millones de personas) </t>
  </si>
  <si>
    <t xml:space="preserve">28,9 % (3,1 millones de personas) </t>
  </si>
  <si>
    <t>7,4 % (3,5 millones de personas)</t>
  </si>
  <si>
    <t>4.4% (2.0 millomes de personas)</t>
  </si>
  <si>
    <t>Pobreza Extrema rural</t>
  </si>
  <si>
    <t>15,4 % (1,7 millones de personas)</t>
  </si>
  <si>
    <t>9.9%(1.1 millones de personas)</t>
  </si>
  <si>
    <t>9, 90%</t>
  </si>
  <si>
    <t xml:space="preserve">Pobreza extrema en los municipios PDET </t>
  </si>
  <si>
    <t xml:space="preserve">Pacto por la Equidad. 
Pacto por la construcción de paz </t>
  </si>
  <si>
    <t>Línea K
Línea A</t>
  </si>
  <si>
    <t xml:space="preserve">29,6% (1,9 millones de personas) </t>
  </si>
  <si>
    <t>17,8% (1,2 millones de personas)</t>
  </si>
  <si>
    <t>17 % (8,3 millones de personas)</t>
  </si>
  <si>
    <t>11,9 % (5,8 millones de personas)*</t>
  </si>
  <si>
    <t>36,6 % (3,9 millones de personas)</t>
  </si>
  <si>
    <t>33 % (3,3 millones de personas)**</t>
  </si>
  <si>
    <t>40,4% (2,7 millones de personas)</t>
  </si>
  <si>
    <t>28,2% (1,9 millones de personas)</t>
  </si>
  <si>
    <t>Pobreza monetaria (Chocó)</t>
  </si>
  <si>
    <t>Pacto región pacífico
Pacto por la equidad de oportunidades para grupos étnicos</t>
  </si>
  <si>
    <t>Todas</t>
  </si>
  <si>
    <t>53.4%</t>
  </si>
  <si>
    <t xml:space="preserve">DPS </t>
  </si>
  <si>
    <t>Pobreza monetaria extrema (Chocó)</t>
  </si>
  <si>
    <t>27.2%</t>
  </si>
  <si>
    <t>Pobreza monetaria (La Guajira)</t>
  </si>
  <si>
    <t>Pacto región caribe
Pacto por la equidad de oportunidades para grupos étnicos</t>
  </si>
  <si>
    <t>47.2%</t>
  </si>
  <si>
    <t>Pobreza monetaria extrema (La Guajira)</t>
  </si>
  <si>
    <t>22.4%</t>
  </si>
  <si>
    <t>10. Reducción de desigualdad</t>
  </si>
  <si>
    <t>0.47</t>
  </si>
  <si>
    <t>Alineación de instancias de alto nivel con las territoriales</t>
  </si>
  <si>
    <t>Crear la mesa técnica nacional y consolidar las mesas locales de infancia, adolescencia y fortalecimiento familiar para implementación de la política  pública nacional de apoyo y fortalecimiento a las familias.
Articular concurrencia de acciones institucionales dirigidas a los niños, niñas y adolescentes y sus familias, para su protección y desarrollo integral desde un enfoque diferencial, territorial y de curso de vida</t>
  </si>
  <si>
    <t>Número de focalizaciones articuladas con diferentes programas sectoriales realizadas por la mesa sectorial</t>
  </si>
  <si>
    <t>focalización poblacional y territorial por parte de la mesa sectorial de focalización</t>
  </si>
  <si>
    <t>Articular oferta de servicios a través de la mesa de equidad, para la población en situación de pobreza y víctimas con base en los resultados de la caracterización de la población focalizada en la mesa de focalización sectorial.</t>
  </si>
  <si>
    <t>Casa digna, vida digna</t>
  </si>
  <si>
    <t>Hogares beneficiados con mejoramiento de vivienda (DPS) (T)</t>
  </si>
  <si>
    <t>1. Fin de la pobreza
10. Reducción de desigualdad
11. Lograr que las ciudades y los asentamientos humanos sean inclusivos, seguros, resilientes y sostenibles</t>
  </si>
  <si>
    <t>Pacto por la Equidad.
Pacto por la equidad de oportunidades para grupos étnicos</t>
  </si>
  <si>
    <t xml:space="preserve"> Línea E
Todas</t>
  </si>
  <si>
    <t>Aportar a la generación de ingresos de población en pobreza extrema con oferta de inclusión productiva.</t>
  </si>
  <si>
    <t>Hogares beneficiados con mejoramiento de entornos (DPS) (T)</t>
  </si>
  <si>
    <t>Rediseño Estrategia Unidos  
Rediseño FeA
Rediseño JeA
Rediseño Casa Digna, Vida Digna</t>
  </si>
  <si>
    <t>Programas rediseñados por el ICBF</t>
  </si>
  <si>
    <t>Diseño, desarrollo e implementación de una plataforma tecnológica que permita la interoperabilidad e intercambio de información con los programas del sector</t>
  </si>
  <si>
    <t>Infancia, Juventud y familias</t>
  </si>
  <si>
    <t>Énfasis en zonas rurales y rurales dispersas con servicios pertinentes y TTHH cualificado.</t>
  </si>
  <si>
    <t>Línea A 
Linea M
Todas</t>
  </si>
  <si>
    <t>Familias con alto riesgo de vulneración o con niños, niñas y adolescentes en protección, atendidas por el Programa Mi Familia</t>
  </si>
  <si>
    <t>atender a niñas, niños y mujeres gestantes en la modalidad para la prevención de la desnutrición</t>
  </si>
  <si>
    <t>Apoyo y  Fortalecimiento a los jóvenes y las familias</t>
  </si>
  <si>
    <t>Una ruta integral de atenciones para la infancia y la adolescencia diseñada y socializada.</t>
  </si>
  <si>
    <t>Emprendimientos inclusivos acompañados a capitalizar **</t>
  </si>
  <si>
    <t xml:space="preserve"> Línea F
Todas</t>
  </si>
  <si>
    <t xml:space="preserve"> Línea K
Todas</t>
  </si>
  <si>
    <t>Articulaci{on con ICBF para atencion de NNA de beneficiarion de beneficiarion como minegcio (urbano=
atender prioritariamente población en pobreza extrema de la Estrategia UNIDOS con programas de Transferencias Monetarias Condicionadas.</t>
  </si>
  <si>
    <t>2,5 millones</t>
  </si>
  <si>
    <t>2.4 millones</t>
  </si>
  <si>
    <t>Cobertura de jóvenes en Acción (T)*</t>
  </si>
  <si>
    <t>Articulacion con ICBF del cuidado de la primera infancia</t>
  </si>
  <si>
    <t>Alianza nacional contra la violencia</t>
  </si>
  <si>
    <t>Línea A 
Linea M
Todas
Línea F</t>
  </si>
  <si>
    <t>Gestión para la atención integral de NNA</t>
  </si>
  <si>
    <t>8. Trabajo decente y crecimiento económico</t>
  </si>
  <si>
    <t>3.1%</t>
  </si>
  <si>
    <t>Niñas, niños y adolescentes beneficiarios de la estrategia de desarrollo naranja</t>
  </si>
  <si>
    <t>4. Educación de calidad</t>
  </si>
  <si>
    <t>Mujeres gestantes atendidas en servicios de primera infancia</t>
  </si>
  <si>
    <t>5. Igualdad de género</t>
  </si>
  <si>
    <t>Pacto de equidad para las mujeres.
Pacto por la equidad de oportunidades para grupos étnicos</t>
  </si>
  <si>
    <t>Línea C
Todas</t>
  </si>
  <si>
    <t>Madres comunitarias nuevas en proceso de formación o cualificación en atención integral a la primera infancia</t>
  </si>
  <si>
    <t>Reparar y crear conciencia social mediante la divulgación y reconocimiento de los hechos que desencadenaron actos violentos en la historia reciente del país para la no repetición.</t>
  </si>
  <si>
    <t>Método técnico de priorización implementado (Res. 1049/19)</t>
  </si>
  <si>
    <t>Art 210  Articular con el sector la priorzacion de atenciones con base en criterios de focalización que priorice pobación en pobreza ext</t>
  </si>
  <si>
    <t>Mujeres víctimas de violencia sexual en el marco del conflicto focalizadas y atendidas con la Estrategia de Reparación Integral</t>
  </si>
  <si>
    <t xml:space="preserve">Pacto de equidad para las mujeres.
Pacto por la equidad de oportunidades para grupos étnicos
</t>
  </si>
  <si>
    <t xml:space="preserve"> Línea H y F
Todas
</t>
  </si>
  <si>
    <t>Articulación de Fest con la UARIV, gobernaciones y alcaldias de los municipios con pobkación victima retornada, reubicada</t>
  </si>
  <si>
    <t xml:space="preserve">Número de planes de reparación simbólica colectiva acompañados </t>
  </si>
  <si>
    <t xml:space="preserve">UARIV </t>
  </si>
  <si>
    <t>Implementación del MMHC</t>
  </si>
  <si>
    <t>Museo de Memoria Histórica de Colombia y Archivo de Derechos Humanos construido, dotado y puesto al servicio de la sociedad</t>
  </si>
  <si>
    <t>CMH</t>
  </si>
  <si>
    <t>Investigaciones a través de convocatoria nacional a grupos reconocidos o categorizados por Colciencias</t>
  </si>
  <si>
    <t>Municipios en los que se implementarán los PDET con memoria documental preservada</t>
  </si>
  <si>
    <t xml:space="preserve">Ejercicios de Memoria Documental PDET
Realizar informes de memoria histórica que aporten al esclarecimiento de los hechos y contribuyan a conocer la verdad de lo ocurrido en el conflicto armado colombiano </t>
  </si>
  <si>
    <t>Modulos compartidos modelos de induccion y reinduccion en los 3 temas</t>
  </si>
  <si>
    <t>Un banco de buenas prácticas y lecciones aprendidas implementado</t>
  </si>
  <si>
    <t>Porcentaje de cumplimiento del Plan Estratégico Sectorial</t>
  </si>
  <si>
    <t xml:space="preserve">Cada Entidad trabajará para mejorar los resultados del FURAG </t>
  </si>
  <si>
    <t>Secttor</t>
  </si>
  <si>
    <t>Articulación de Fest con los gobernaciones y alcaldias de los municipios con población victima retornada, reubicada</t>
  </si>
  <si>
    <t>Crear la mesa técnica nacional y consolidar las mesas locales de infancia, adolescencia y fortalecimiento familiar para implementación de la política  pública nacional de apoyo y fortalecimiento a las familias.</t>
  </si>
  <si>
    <t>Articular focalización para intervenir territorial y poblacionalmente población en situación de pobreza y víctimas, a través de la mesa de focalización sectorial.</t>
  </si>
  <si>
    <t>Articular oferta de servicios para la población en situación de pobreza y víctimas con base en los resultados de la caracterización de la población focalizada en la mesa de focalización sectorial.</t>
  </si>
  <si>
    <t>Articulación de Fest con los  la UARIV, gobernaciones y alcaldias de los municipios con pobkación victima retornada, reubicada</t>
  </si>
  <si>
    <t>Número de planes de reparación simbólica colectiva acompañados (grado de complejidad)</t>
  </si>
  <si>
    <r>
      <t xml:space="preserve">Ejercicios de Memoria Documental PDET
</t>
    </r>
    <r>
      <rPr>
        <sz val="10"/>
        <color rgb="FF7030A0"/>
        <rFont val="Work Sans"/>
        <family val="3"/>
      </rPr>
      <t xml:space="preserve">Realizar informes de memoria histórica que aporten al esclarecimiento de los hechos y contribuyan a conocer la verdad de lo ocurrido en el conflicto armado colombiano </t>
    </r>
  </si>
  <si>
    <t>Municipios PDET*</t>
  </si>
  <si>
    <t>*Decreto 893 de 2017, referenciado en PND pág. 772</t>
  </si>
  <si>
    <t>Subregión</t>
  </si>
  <si>
    <t>Departamento</t>
  </si>
  <si>
    <t>Municipio</t>
  </si>
  <si>
    <t>Alto patía - Norte de Cauca</t>
  </si>
  <si>
    <t>Cauca</t>
  </si>
  <si>
    <t>Argelia</t>
  </si>
  <si>
    <t>Balboa</t>
  </si>
  <si>
    <t>Buenos Aires</t>
  </si>
  <si>
    <t>Cajibío</t>
  </si>
  <si>
    <t>Caldono</t>
  </si>
  <si>
    <t>Caloto</t>
  </si>
  <si>
    <t>Corinto</t>
  </si>
  <si>
    <t>El Tambo</t>
  </si>
  <si>
    <t>Jambaló</t>
  </si>
  <si>
    <t>Mercaderes</t>
  </si>
  <si>
    <t>Miranda</t>
  </si>
  <si>
    <t xml:space="preserve"> Morales</t>
  </si>
  <si>
    <t xml:space="preserve">Patía </t>
  </si>
  <si>
    <t>Piendamó</t>
  </si>
  <si>
    <t>Santander de Quilichao</t>
  </si>
  <si>
    <t>Suárez</t>
  </si>
  <si>
    <t>Toribío</t>
  </si>
  <si>
    <t>Nariño</t>
  </si>
  <si>
    <t>Cumbitara</t>
  </si>
  <si>
    <t>El Rosario</t>
  </si>
  <si>
    <t>Leiva</t>
  </si>
  <si>
    <t>Los Andes</t>
  </si>
  <si>
    <t>Policarpa</t>
  </si>
  <si>
    <t>Valle del Cauca</t>
  </si>
  <si>
    <t>Florida</t>
  </si>
  <si>
    <t>Pradera</t>
  </si>
  <si>
    <t>Arauca</t>
  </si>
  <si>
    <t>Arauquita</t>
  </si>
  <si>
    <t>Fortúl</t>
  </si>
  <si>
    <t>Saravena</t>
  </si>
  <si>
    <t>Tame</t>
  </si>
  <si>
    <t>Bajo Cauca y Nordeste Antioqueño</t>
  </si>
  <si>
    <t>Antioquia</t>
  </si>
  <si>
    <t>Amalfi</t>
  </si>
  <si>
    <t>Anorí</t>
  </si>
  <si>
    <t>Briceño</t>
  </si>
  <si>
    <t>Cáceres</t>
  </si>
  <si>
    <t>Caucasia</t>
  </si>
  <si>
    <t>El Bagre</t>
  </si>
  <si>
    <t>Ituango</t>
  </si>
  <si>
    <t xml:space="preserve">Nechí </t>
  </si>
  <si>
    <t>Remedios</t>
  </si>
  <si>
    <t>Segovia</t>
  </si>
  <si>
    <t>Tarazá</t>
  </si>
  <si>
    <t>Valdivia</t>
  </si>
  <si>
    <t>Zaragoza</t>
  </si>
  <si>
    <t>Catatumbo</t>
  </si>
  <si>
    <t>Norte de Santander</t>
  </si>
  <si>
    <t>Convención</t>
  </si>
  <si>
    <t>El Carmen</t>
  </si>
  <si>
    <t>El Tarra</t>
  </si>
  <si>
    <t xml:space="preserve"> Hacarí</t>
  </si>
  <si>
    <t>San Calixto</t>
  </si>
  <si>
    <t>Sardinata</t>
  </si>
  <si>
    <t>Teorama</t>
  </si>
  <si>
    <t>Tibú</t>
  </si>
  <si>
    <t>Chocó</t>
  </si>
  <si>
    <t>Morindó</t>
  </si>
  <si>
    <t>Vigía del Fuerte</t>
  </si>
  <si>
    <t>Acandí</t>
  </si>
  <si>
    <t>Bojayá</t>
  </si>
  <si>
    <t>Carmen del Darien</t>
  </si>
  <si>
    <t>Condoto</t>
  </si>
  <si>
    <t>El Litoral del San Juan</t>
  </si>
  <si>
    <t>Itsmina</t>
  </si>
  <si>
    <t>Medio Atrato</t>
  </si>
  <si>
    <t>Medio San Juan</t>
  </si>
  <si>
    <t>Nóvita</t>
  </si>
  <si>
    <t>Rio Sucio</t>
  </si>
  <si>
    <t>Sipí</t>
  </si>
  <si>
    <t>Ungía</t>
  </si>
  <si>
    <t>Cuenca del Caguan y Piedemonte Caqueteño</t>
  </si>
  <si>
    <t>Caquetá</t>
  </si>
  <si>
    <t>Florencia</t>
  </si>
  <si>
    <t>Albania</t>
  </si>
  <si>
    <t>Belén de los Andaquíes</t>
  </si>
  <si>
    <t>Cartagena del Chairá</t>
  </si>
  <si>
    <t>Curillo</t>
  </si>
  <si>
    <t>El Doncello</t>
  </si>
  <si>
    <t>El Paujil</t>
  </si>
  <si>
    <t>La Montañita</t>
  </si>
  <si>
    <t>Milán</t>
  </si>
  <si>
    <t>Morelia</t>
  </si>
  <si>
    <t>Puerto Rico</t>
  </si>
  <si>
    <t>San José del Fragua</t>
  </si>
  <si>
    <t>San Vicente del Caguan</t>
  </si>
  <si>
    <t xml:space="preserve">Solano </t>
  </si>
  <si>
    <t>Solita</t>
  </si>
  <si>
    <t>Valparaiso</t>
  </si>
  <si>
    <t>Huila</t>
  </si>
  <si>
    <t>Algeciras</t>
  </si>
  <si>
    <t>Macarena - Guaviare</t>
  </si>
  <si>
    <t>Meta</t>
  </si>
  <si>
    <t xml:space="preserve">Mapiripán </t>
  </si>
  <si>
    <t>Mesetas</t>
  </si>
  <si>
    <t>La Macarena</t>
  </si>
  <si>
    <t>Uribe</t>
  </si>
  <si>
    <t>Puerto Concordia</t>
  </si>
  <si>
    <t>Puerto Lleras</t>
  </si>
  <si>
    <t>Vista Hermosa</t>
  </si>
  <si>
    <t>Guaviare</t>
  </si>
  <si>
    <t>San José del Guaviare</t>
  </si>
  <si>
    <t>Calamar</t>
  </si>
  <si>
    <t>El retorno</t>
  </si>
  <si>
    <t>Miraflores</t>
  </si>
  <si>
    <t>Monte de María</t>
  </si>
  <si>
    <t>Bolívar</t>
  </si>
  <si>
    <t>Córdoba</t>
  </si>
  <si>
    <t>El Carmen de Bolívar</t>
  </si>
  <si>
    <t xml:space="preserve">El Guamo </t>
  </si>
  <si>
    <t>María La Baja</t>
  </si>
  <si>
    <t>San Jacinto</t>
  </si>
  <si>
    <t>San Juan de Nepomuceno</t>
  </si>
  <si>
    <t>Zambrano</t>
  </si>
  <si>
    <t>Sucre</t>
  </si>
  <si>
    <t xml:space="preserve">Colosó </t>
  </si>
  <si>
    <t>Chalán</t>
  </si>
  <si>
    <t>Los Palmitos</t>
  </si>
  <si>
    <t>Morroa</t>
  </si>
  <si>
    <t>Ovejas</t>
  </si>
  <si>
    <t>Palmito</t>
  </si>
  <si>
    <t>San Onofre</t>
  </si>
  <si>
    <t>Tolú Viejo</t>
  </si>
  <si>
    <t>Pacífico Medio</t>
  </si>
  <si>
    <t>Guapí</t>
  </si>
  <si>
    <t>López de Micay</t>
  </si>
  <si>
    <t>Timbiquí</t>
  </si>
  <si>
    <t>Buenaventura</t>
  </si>
  <si>
    <t>Pacífico y Frontera Nariñense</t>
  </si>
  <si>
    <t>Barbacoas</t>
  </si>
  <si>
    <t>El charco</t>
  </si>
  <si>
    <t>La Tola</t>
  </si>
  <si>
    <t>Manguí</t>
  </si>
  <si>
    <t>Mosquera</t>
  </si>
  <si>
    <t>Olaya Herrera</t>
  </si>
  <si>
    <t xml:space="preserve">Francisco Pizarro </t>
  </si>
  <si>
    <t>Ricaurte</t>
  </si>
  <si>
    <t>Roberto payán</t>
  </si>
  <si>
    <t>Santa Bárbara</t>
  </si>
  <si>
    <t>San Andrés de Tumaco</t>
  </si>
  <si>
    <t>Putumayo</t>
  </si>
  <si>
    <t xml:space="preserve">Mocoa </t>
  </si>
  <si>
    <t>Orito</t>
  </si>
  <si>
    <t>Puerto Asis</t>
  </si>
  <si>
    <t>Puerto Caicedo</t>
  </si>
  <si>
    <t>Puerto Guzmán</t>
  </si>
  <si>
    <t>Puerto leguízamo</t>
  </si>
  <si>
    <t>San Miguel</t>
  </si>
  <si>
    <t>Valle del Guamuez</t>
  </si>
  <si>
    <t>Villa Garzón</t>
  </si>
  <si>
    <t>Sierra Nevada- Perijá</t>
  </si>
  <si>
    <t>Cesar</t>
  </si>
  <si>
    <t>Valledupar</t>
  </si>
  <si>
    <t>Agustin Codazzi</t>
  </si>
  <si>
    <t>Becerril</t>
  </si>
  <si>
    <t>La Jagua de Ibirico</t>
  </si>
  <si>
    <t>Puerto Bello</t>
  </si>
  <si>
    <t>La Paz</t>
  </si>
  <si>
    <t>San Diego</t>
  </si>
  <si>
    <t>Manaure Balcón del Cesar</t>
  </si>
  <si>
    <t>La Guajira</t>
  </si>
  <si>
    <t>Dibulla</t>
  </si>
  <si>
    <t>Fonseca</t>
  </si>
  <si>
    <t>San Juan del Cesar</t>
  </si>
  <si>
    <t>Magdalena</t>
  </si>
  <si>
    <t>Santa Marta</t>
  </si>
  <si>
    <t>Aracataca</t>
  </si>
  <si>
    <t xml:space="preserve">Ciénaga </t>
  </si>
  <si>
    <t>Fundación</t>
  </si>
  <si>
    <t>Sur de Bolívar</t>
  </si>
  <si>
    <t>Yondó</t>
  </si>
  <si>
    <t>Arenal</t>
  </si>
  <si>
    <t>Cantagallo</t>
  </si>
  <si>
    <t>Morales</t>
  </si>
  <si>
    <t>San Pablo</t>
  </si>
  <si>
    <t>Santa Rosa del Sur</t>
  </si>
  <si>
    <t>Simití</t>
  </si>
  <si>
    <t>Sur de Córdoba</t>
  </si>
  <si>
    <t>Montelíbano</t>
  </si>
  <si>
    <t>Puerto Libertador</t>
  </si>
  <si>
    <t>San José de Uré</t>
  </si>
  <si>
    <t>Tierralta</t>
  </si>
  <si>
    <t>Valencia</t>
  </si>
  <si>
    <t>Sur del Tolima</t>
  </si>
  <si>
    <t>Tolima</t>
  </si>
  <si>
    <t>Ataco</t>
  </si>
  <si>
    <t>Chaparral</t>
  </si>
  <si>
    <t xml:space="preserve">Planadas </t>
  </si>
  <si>
    <t>Rioblanco</t>
  </si>
  <si>
    <t>Urabá Antioqueño</t>
  </si>
  <si>
    <t>Apartadó</t>
  </si>
  <si>
    <t>Carepa</t>
  </si>
  <si>
    <t>Chigorodó</t>
  </si>
  <si>
    <t>Dabeida</t>
  </si>
  <si>
    <t>Mutatá</t>
  </si>
  <si>
    <t>Necoclí</t>
  </si>
  <si>
    <t>San Pedro de Urabá</t>
  </si>
  <si>
    <t>Turbo</t>
  </si>
  <si>
    <t>Implementación y seguimiento de la política pública nacional de apoyo y fortalecimiento a las familias, en armonía con las estrategias planteadas para las familias en las bases de este PND. La política debe fortalecer a las políticas desde la infancia a la juventud</t>
  </si>
  <si>
    <t xml:space="preserve">Prosperidad Social en articulación con el ICBF </t>
  </si>
  <si>
    <t>Pág 255</t>
  </si>
  <si>
    <t>Incluido en el plan sectorial</t>
  </si>
  <si>
    <t>En el marco del SNBF se creará la mesa técnica nacional y se consolidarán las mesas locales de infancia, adolescencia y fortalecimiento familiar para implementación de la política  pública nacional de apoyo y fortalecimiento a las familias.</t>
  </si>
  <si>
    <t>Crear y liderar la estrategia de superación de la pobreza infantil que vinculará en las acciones coordinadas para superar la pobreza, la atención integral planteada en la línea A del pacto por la Equidad.</t>
  </si>
  <si>
    <t>ICBF y DPS en el marco de la mesa de la Equidad y el SNBF vinculando la consejería presidencial para la Equidad de la Mujer.</t>
  </si>
  <si>
    <t>pág 413</t>
  </si>
  <si>
    <t>Diseño e implementación del registro social</t>
  </si>
  <si>
    <t>DNP y DPS</t>
  </si>
  <si>
    <t>pág 428</t>
  </si>
  <si>
    <t>Línea base</t>
  </si>
  <si>
    <t>Meta cuatrienio</t>
  </si>
  <si>
    <t>Pacto</t>
  </si>
  <si>
    <t xml:space="preserve">Pobreza Monetaria (T) </t>
  </si>
  <si>
    <t>26,9 %  (12,8 millones de personas)</t>
  </si>
  <si>
    <t>Pacto por la Equidad. Línea K</t>
  </si>
  <si>
    <t>36 % (3,9 millones de personas)</t>
  </si>
  <si>
    <t>7.4% (3.5 millones de personas)</t>
  </si>
  <si>
    <t>15.4% (1.7 millones de personas)</t>
  </si>
  <si>
    <t>29,6% (1,9 millones de personas)</t>
  </si>
  <si>
    <t>Pacto por la construcción de paz (XI)</t>
  </si>
  <si>
    <t>Línea A</t>
  </si>
  <si>
    <t>11,9 % (5,8 millones de personas)</t>
  </si>
  <si>
    <t>33 % (3,3 millones de personas)</t>
  </si>
  <si>
    <t>58.7%</t>
  </si>
  <si>
    <t>Pacto región pacífico(XVII)</t>
  </si>
  <si>
    <t>32.7%</t>
  </si>
  <si>
    <t>52.6%</t>
  </si>
  <si>
    <t>Pacto región caribe(XVIII)</t>
  </si>
  <si>
    <t>26.5%</t>
  </si>
  <si>
    <t>Pacto por la Equidad. Línea A</t>
  </si>
  <si>
    <t>Línea M</t>
  </si>
  <si>
    <t>4.1%</t>
  </si>
  <si>
    <t>Línea D</t>
  </si>
  <si>
    <t>Pacto por la Equidad. Línea A Linea M</t>
  </si>
  <si>
    <t>Desarrollo integral de niños, niñas adolescentes y sus familias</t>
  </si>
  <si>
    <t>Vivienda, Ciudad y Territorio</t>
  </si>
  <si>
    <t>Pacto por la Equidad. Línea E</t>
  </si>
  <si>
    <t>Acceso a soluciones de vivienda</t>
  </si>
  <si>
    <t>Pacto por la Equidad. Línea F</t>
  </si>
  <si>
    <t>Inclusión social y productiva para la población en situación de vulnerabilidad</t>
  </si>
  <si>
    <t>2,4 millones</t>
  </si>
  <si>
    <t>Hogares en pobreza extrema acompañados en al menos un ciclo por la Estrategia Unidos (T)</t>
  </si>
  <si>
    <t>Pacto por la construcción de la Paz.  Linea D</t>
  </si>
  <si>
    <t>Atención y Asistencia y Reparación Integral a las Víctimas</t>
  </si>
  <si>
    <t>Pacto de equidad para las mujeres. Línea C</t>
  </si>
  <si>
    <t>Mujeres víctimas de violencia sexual en el marco del conflicto focalidas y atendidas con la Estrategia de Reparación Integral</t>
  </si>
  <si>
    <t>Pacto de equidad para las mujeres. Línea H</t>
  </si>
  <si>
    <t>Líneas o ejes</t>
  </si>
  <si>
    <t>Propuesta mesa sectorial (líneas)</t>
  </si>
  <si>
    <t xml:space="preserve">Archivo excel </t>
  </si>
  <si>
    <t>Propuesta actual (Ejes)*</t>
  </si>
  <si>
    <t>- Pobreza</t>
  </si>
  <si>
    <t>- Infancia y adolescencia</t>
  </si>
  <si>
    <r>
      <t>infancia,</t>
    </r>
    <r>
      <rPr>
        <sz val="11"/>
        <color rgb="FF00B050"/>
        <rFont val="Work Sans"/>
        <family val="3"/>
      </rPr>
      <t xml:space="preserve"> juventud</t>
    </r>
    <r>
      <rPr>
        <sz val="11"/>
        <color rgb="FF000000"/>
        <rFont val="Work Sans"/>
        <family val="3"/>
      </rPr>
      <t xml:space="preserve"> y familias</t>
    </r>
  </si>
  <si>
    <t>- Familias</t>
  </si>
  <si>
    <t>- Víctimas y memoria</t>
  </si>
  <si>
    <t>Fortalecimiento institucional</t>
  </si>
  <si>
    <t>- Gestión Institucional</t>
  </si>
  <si>
    <t>*Estos ejes se tomaron con base en la información reportada a presidencia.</t>
  </si>
  <si>
    <t>Objetivos estratégicos</t>
  </si>
  <si>
    <t>Ejes</t>
  </si>
  <si>
    <t>Propuesta mesa sectorial (Objetivos)</t>
  </si>
  <si>
    <t>Archivo excel (Estrategia)</t>
  </si>
  <si>
    <t>Archivo word  (hitos)</t>
  </si>
  <si>
    <t>Propuesta actual (Objetivos)</t>
  </si>
  <si>
    <t>­	Liderar la gestión de las políticas de fortalecimiento de las familias. 
­	Liderar la gestión y articulación a nivel nacional y territorial de las políticas orientadas a garantizar los derechos de las familias.</t>
  </si>
  <si>
    <r>
      <t xml:space="preserve">1.     </t>
    </r>
    <r>
      <rPr>
        <b/>
        <sz val="11"/>
        <color rgb="FF990033"/>
        <rFont val="Work Sans"/>
        <family val="3"/>
      </rPr>
      <t xml:space="preserve">Liderar </t>
    </r>
    <r>
      <rPr>
        <sz val="11"/>
        <color rgb="FF000000"/>
        <rFont val="Work Sans"/>
        <family val="3"/>
      </rPr>
      <t xml:space="preserve">la gestión de la política nacional de </t>
    </r>
    <r>
      <rPr>
        <b/>
        <sz val="11"/>
        <color rgb="FF990033"/>
        <rFont val="Work Sans"/>
        <family val="3"/>
      </rPr>
      <t>apoyo</t>
    </r>
    <r>
      <rPr>
        <sz val="11"/>
        <color rgb="FF000000"/>
        <rFont val="Work Sans"/>
        <family val="3"/>
      </rPr>
      <t xml:space="preserve"> y </t>
    </r>
    <r>
      <rPr>
        <b/>
        <sz val="11"/>
        <color rgb="FF990033"/>
        <rFont val="Work Sans"/>
        <family val="3"/>
      </rPr>
      <t>fortalecimiento</t>
    </r>
    <r>
      <rPr>
        <sz val="11"/>
        <color rgb="FF000000"/>
        <rFont val="Work Sans"/>
        <family val="3"/>
      </rPr>
      <t xml:space="preserve"> a las </t>
    </r>
    <r>
      <rPr>
        <b/>
        <sz val="11"/>
        <color rgb="FF990033"/>
        <rFont val="Work Sans"/>
        <family val="3"/>
      </rPr>
      <t>familias</t>
    </r>
    <r>
      <rPr>
        <sz val="11"/>
        <color rgb="FF000000"/>
        <rFont val="Work Sans"/>
        <family val="3"/>
      </rPr>
      <t xml:space="preserve"> y su </t>
    </r>
    <r>
      <rPr>
        <b/>
        <sz val="11"/>
        <color rgb="FF990033"/>
        <rFont val="Work Sans"/>
        <family val="3"/>
      </rPr>
      <t>articulación</t>
    </r>
    <r>
      <rPr>
        <sz val="11"/>
        <color rgb="FF000000"/>
        <rFont val="Work Sans"/>
        <family val="3"/>
      </rPr>
      <t xml:space="preserve"> con las </t>
    </r>
    <r>
      <rPr>
        <b/>
        <sz val="11"/>
        <color rgb="FF990033"/>
        <rFont val="Work Sans"/>
        <family val="3"/>
      </rPr>
      <t>políticas territoriales</t>
    </r>
    <r>
      <rPr>
        <sz val="11"/>
        <color rgb="FF990033"/>
        <rFont val="Work Sans"/>
        <family val="3"/>
      </rPr>
      <t xml:space="preserve"> </t>
    </r>
    <r>
      <rPr>
        <sz val="11"/>
        <color rgb="FF000000"/>
        <rFont val="Work Sans"/>
        <family val="3"/>
      </rPr>
      <t xml:space="preserve">orientadas a </t>
    </r>
    <r>
      <rPr>
        <b/>
        <sz val="11"/>
        <color rgb="FF990033"/>
        <rFont val="Work Sans"/>
        <family val="3"/>
      </rPr>
      <t>garantizar sus derechos</t>
    </r>
    <r>
      <rPr>
        <sz val="11"/>
        <color rgb="FF000000"/>
        <rFont val="Work Sans"/>
        <family val="3"/>
      </rPr>
      <t>.</t>
    </r>
  </si>
  <si>
    <t>Formalizar y liderar la mesa técnica nacional de la política pública de apoyo y fortalecimiento a las familias</t>
  </si>
  <si>
    <r>
      <t xml:space="preserve">Liderar las políticas públicas y articular la concurrencia de las acciones institucionales dirigidas a las niñas, niños y adolescentes para su protección, cuidado y desarrollo integral desde un enfoque diferencial, territorial y de curso de vida, </t>
    </r>
    <r>
      <rPr>
        <sz val="11"/>
        <color rgb="FF00B050"/>
        <rFont val="Work Sans"/>
        <family val="3"/>
      </rPr>
      <t>a los jóvenes pára su inclusión social y productiva</t>
    </r>
    <r>
      <rPr>
        <sz val="11"/>
        <color theme="1"/>
        <rFont val="Work Sans"/>
        <family val="3"/>
      </rPr>
      <t xml:space="preserve"> y a las familias para garantizar sus derechos.</t>
    </r>
  </si>
  <si>
    <r>
      <t xml:space="preserve">2.     </t>
    </r>
    <r>
      <rPr>
        <b/>
        <sz val="11"/>
        <color rgb="FF990033"/>
        <rFont val="Work Sans"/>
        <family val="3"/>
      </rPr>
      <t xml:space="preserve">Liderar </t>
    </r>
    <r>
      <rPr>
        <sz val="11"/>
        <color rgb="FF000000"/>
        <rFont val="Work Sans"/>
        <family val="3"/>
      </rPr>
      <t xml:space="preserve">las políticas </t>
    </r>
    <r>
      <rPr>
        <b/>
        <sz val="11"/>
        <color rgb="FF990033"/>
        <rFont val="Work Sans"/>
        <family val="3"/>
      </rPr>
      <t>públicas orientadas</t>
    </r>
    <r>
      <rPr>
        <sz val="11"/>
        <color rgb="FF990033"/>
        <rFont val="Work Sans"/>
        <family val="3"/>
      </rPr>
      <t xml:space="preserve"> </t>
    </r>
    <r>
      <rPr>
        <sz val="11"/>
        <color rgb="FF000000"/>
        <rFont val="Work Sans"/>
        <family val="3"/>
      </rPr>
      <t xml:space="preserve">a la </t>
    </r>
    <r>
      <rPr>
        <sz val="11"/>
        <color rgb="FF990033"/>
        <rFont val="Work Sans"/>
        <family val="3"/>
      </rPr>
      <t>protección</t>
    </r>
    <r>
      <rPr>
        <sz val="11"/>
        <color rgb="FF000000"/>
        <rFont val="Work Sans"/>
        <family val="3"/>
      </rPr>
      <t xml:space="preserve"> y </t>
    </r>
    <r>
      <rPr>
        <b/>
        <sz val="11"/>
        <color rgb="FF990033"/>
        <rFont val="Work Sans"/>
        <family val="3"/>
      </rPr>
      <t>desarrollo integral de las niñas, niños y adolescentes</t>
    </r>
    <r>
      <rPr>
        <sz val="11"/>
        <color rgb="FF000000"/>
        <rFont val="Work Sans"/>
        <family val="3"/>
      </rPr>
      <t>, desde un enfoque diferencial, territorial y de curso de vida.</t>
    </r>
  </si>
  <si>
    <t>Mesa de equidad</t>
  </si>
  <si>
    <t>Optimizar la concurrencia de la oferta social superando las deficiencias de la información.</t>
  </si>
  <si>
    <r>
      <t xml:space="preserve">3.     </t>
    </r>
    <r>
      <rPr>
        <b/>
        <sz val="11"/>
        <color rgb="FF990033"/>
        <rFont val="Work Sans"/>
        <family val="3"/>
      </rPr>
      <t>Promover</t>
    </r>
    <r>
      <rPr>
        <sz val="11"/>
        <color rgb="FF000000"/>
        <rFont val="Work Sans"/>
        <family val="3"/>
      </rPr>
      <t xml:space="preserve"> la </t>
    </r>
    <r>
      <rPr>
        <b/>
        <sz val="11"/>
        <color rgb="FF990033"/>
        <rFont val="Work Sans"/>
        <family val="3"/>
      </rPr>
      <t>ruta superación de la pobreza</t>
    </r>
    <r>
      <rPr>
        <sz val="11"/>
        <color rgb="FF990033"/>
        <rFont val="Work Sans"/>
        <family val="3"/>
      </rPr>
      <t xml:space="preserve"> </t>
    </r>
    <r>
      <rPr>
        <sz val="11"/>
        <color rgb="FF000000"/>
        <rFont val="Work Sans"/>
        <family val="3"/>
      </rPr>
      <t xml:space="preserve">a nivel interinstitucional desde las políticas públicas de inclusión social y productiva de los hogares en pobreza extrema y multidimensional.  </t>
    </r>
  </si>
  <si>
    <t>promover la ruta superación de la pobreza desde la concurrencia sectorial, fortalecimiento de la plataforma de información y las políticas públicas de inclusión social y productiva de los hogares en pobreza extrema y multidimensional</t>
  </si>
  <si>
    <t>Crear conciencia social mediante la divulgación y reconocimiento de los hechos que desencadenaron actos violentos en la historia reciente del país para la no repetición a través del Museo Nacional de la Memoria Histórica.
Revisar si se redacta un objetivo con el tema del SNARIV en términos de:
-	Fortalecer la institucionalidad del SNARIV
-	y su rol activo en cada subcomité. Estrategia de corresponsabilidad más robusta</t>
  </si>
  <si>
    <r>
      <t xml:space="preserve">4.     </t>
    </r>
    <r>
      <rPr>
        <b/>
        <sz val="11"/>
        <color rgb="FF990033"/>
        <rFont val="Work Sans"/>
        <family val="3"/>
      </rPr>
      <t>Fortalecer</t>
    </r>
    <r>
      <rPr>
        <sz val="11"/>
        <color rgb="FF000000"/>
        <rFont val="Work Sans"/>
        <family val="3"/>
      </rPr>
      <t xml:space="preserve"> la articulación de </t>
    </r>
    <r>
      <rPr>
        <b/>
        <sz val="11"/>
        <color rgb="FF990033"/>
        <rFont val="Work Sans"/>
        <family val="3"/>
      </rPr>
      <t>procesos</t>
    </r>
    <r>
      <rPr>
        <sz val="11"/>
        <color rgb="FF000000"/>
        <rFont val="Work Sans"/>
        <family val="3"/>
      </rPr>
      <t xml:space="preserve"> organizacionales </t>
    </r>
    <r>
      <rPr>
        <b/>
        <sz val="11"/>
        <color rgb="FF990033"/>
        <rFont val="Work Sans"/>
        <family val="3"/>
      </rPr>
      <t>e instrumentos</t>
    </r>
    <r>
      <rPr>
        <sz val="11"/>
        <color rgb="FF990033"/>
        <rFont val="Work Sans"/>
        <family val="3"/>
      </rPr>
      <t xml:space="preserve"> </t>
    </r>
    <r>
      <rPr>
        <sz val="11"/>
        <color rgb="FF000000"/>
        <rFont val="Work Sans"/>
        <family val="3"/>
      </rPr>
      <t xml:space="preserve">de política pública orientados a la </t>
    </r>
    <r>
      <rPr>
        <b/>
        <sz val="11"/>
        <color rgb="FF990033"/>
        <rFont val="Work Sans"/>
        <family val="3"/>
      </rPr>
      <t>reparación integral de las víctimas del conflicto armado</t>
    </r>
    <r>
      <rPr>
        <sz val="11"/>
        <color rgb="FF990033"/>
        <rFont val="Work Sans"/>
        <family val="3"/>
      </rPr>
      <t xml:space="preserve"> </t>
    </r>
    <r>
      <rPr>
        <sz val="11"/>
        <color rgb="FF000000"/>
        <rFont val="Work Sans"/>
        <family val="3"/>
      </rPr>
      <t xml:space="preserve">y a la garantía del </t>
    </r>
    <r>
      <rPr>
        <b/>
        <sz val="11"/>
        <color rgb="FF990033"/>
        <rFont val="Work Sans"/>
        <family val="3"/>
      </rPr>
      <t>derecho a la verdad</t>
    </r>
    <r>
      <rPr>
        <sz val="11"/>
        <color rgb="FF990033"/>
        <rFont val="Work Sans"/>
        <family val="3"/>
      </rPr>
      <t xml:space="preserve"> </t>
    </r>
    <r>
      <rPr>
        <sz val="11"/>
        <color rgb="FF000000"/>
        <rFont val="Work Sans"/>
        <family val="3"/>
      </rPr>
      <t xml:space="preserve">para la sociedad, como pacto por la </t>
    </r>
    <r>
      <rPr>
        <b/>
        <sz val="11"/>
        <color rgb="FF990033"/>
        <rFont val="Work Sans"/>
        <family val="3"/>
      </rPr>
      <t>construcción de paz</t>
    </r>
    <r>
      <rPr>
        <sz val="11"/>
        <color rgb="FF000000"/>
        <rFont val="Work Sans"/>
        <family val="3"/>
      </rPr>
      <t>.</t>
    </r>
  </si>
  <si>
    <t>Incidencia en cada subcomité, en el nivel nacional y territorial</t>
  </si>
  <si>
    <r>
      <t xml:space="preserve">5.     </t>
    </r>
    <r>
      <rPr>
        <b/>
        <sz val="11"/>
        <color rgb="FF990033"/>
        <rFont val="Work Sans"/>
        <family val="3"/>
      </rPr>
      <t>Mejorar</t>
    </r>
    <r>
      <rPr>
        <sz val="11"/>
        <color rgb="FF000000"/>
        <rFont val="Work Sans"/>
        <family val="3"/>
      </rPr>
      <t xml:space="preserve"> el </t>
    </r>
    <r>
      <rPr>
        <b/>
        <sz val="11"/>
        <color rgb="FF990033"/>
        <rFont val="Work Sans"/>
        <family val="3"/>
      </rPr>
      <t>desempeño sectorial</t>
    </r>
    <r>
      <rPr>
        <sz val="11"/>
        <color rgb="FF990033"/>
        <rFont val="Work Sans"/>
        <family val="3"/>
      </rPr>
      <t xml:space="preserve"> </t>
    </r>
    <r>
      <rPr>
        <sz val="11"/>
        <color rgb="FF000000"/>
        <rFont val="Work Sans"/>
        <family val="3"/>
      </rPr>
      <t>con énfasis en la interoperabilidad de la información, la mitigación del riesgo, la prevención de la corrupción y las buenas prácticas de gestión documental.</t>
    </r>
  </si>
  <si>
    <t>Gestión ambiental, gestión documental, gestión del riesgoy anticorrupción e innovación</t>
  </si>
  <si>
    <t>Estrategia e indicadores</t>
  </si>
  <si>
    <t>Propuesta mesa sectorial (Estrategia)</t>
  </si>
  <si>
    <t>Propuesta mesa sectorial (Indicadores)</t>
  </si>
  <si>
    <t>Archivo excel (Apuesta)</t>
  </si>
  <si>
    <t>Archivo excel (Nombre Entidad)</t>
  </si>
  <si>
    <t>Propuesta actual (Iniciativas)*</t>
  </si>
  <si>
    <t>Propuesta actual (Indicadores)</t>
  </si>
  <si>
    <t>Interoperabilidad (Equidad Digital)</t>
  </si>
  <si>
    <t>No se definieron</t>
  </si>
  <si>
    <t>Interoperabilidad e intercambio de información.</t>
  </si>
  <si>
    <t>Identificación y canalización de oferta pública, privada y del tercer sector.</t>
  </si>
  <si>
    <t xml:space="preserve">14 indicadores PND de los cuales 3 con transformacionales </t>
  </si>
  <si>
    <t>Articulación de oferta social del estado (Mesa de Equidad), abordaje de Pobreza infantil, implementación de programas rediseñados y resultados de sisben IV en cuanto a principales privaciones según se destacó en la 2da reunión de mesa de equidad: Principales privaciones en todos los grupos de SISBEN IV son: Trabajo informal, bajo logro educativo y rezago escolar. Los resultados de principales privaciones por grupo son:
Grupo A (Pobres extremos): Eliminación de excretas.  Grupo B (Pobres moderados): Hacinamiento crítico. Grupo C (Población vulnerable): Aseguramiento en salud. Grupo D (población no pobre): rezago escolar.
En el foro se dijo: "La pobreza extrema tiende a ser dentro del SISBEN, las personas que están por debajo de los 32 puntos, Los pobres extremos en la actualidad son 3.508.285 distribuidos en el curso de vida, primera infancia con un 11.49%, infancia de 6 a 11 años con 640.306 niñas y niños y juventud de 18 a 28 años con 533.149 jóvenes."</t>
  </si>
  <si>
    <t>Focalización y caracterización (Mesa de focalización sectorial)</t>
  </si>
  <si>
    <t>Casa Digna, Vida Digna</t>
  </si>
  <si>
    <t xml:space="preserve">3 indicadores PND los cuales son transformacionales </t>
  </si>
  <si>
    <t>Se debe tener en cuenta lo dicho en la 2da reunión de mesa de equidad respecto a los resultados del sisben IV: Las principales privaciones del grupo A(pobreza extrema) es la eliminación de excretas y del grupo B (Pobreza moderada) el hacinamiento crítico.</t>
  </si>
  <si>
    <t>Alineación de instancias de Alto Nivel</t>
  </si>
  <si>
    <r>
      <t>Programas rediseñados por PS e ICBF</t>
    </r>
    <r>
      <rPr>
        <sz val="11"/>
        <color rgb="FFFF0000"/>
        <rFont val="Work Sans"/>
        <family val="3"/>
      </rPr>
      <t xml:space="preserve"> (PND)</t>
    </r>
  </si>
  <si>
    <t>inclusión productiva (rural y urbana) y transferencias monetarias para atención de población pobre extrema y Unidos como puerta de entrada a la ruta y oferta social para pobres extremos y gestión de oferta externa. Infraestructura social.</t>
  </si>
  <si>
    <t>Esta estrategia busca que los diferentes espacios nacionales y territoriales puedan ser escuchados en instancias de alto nivel como mesa de equidad.  Y el tema de focalización y caracterización sea un tema que se aborde institucionalmente para programar acciones territoriales.</t>
  </si>
  <si>
    <t>Formalizar y liderar la mesa técnica nacional de la Política Publica de Apoyo y Fortalecimiento a las familias.  Articular la mesa de familia con la mesa de equidad y demás instancias de articulación de las políticas poblacionales.</t>
  </si>
  <si>
    <t>Indicador PND</t>
  </si>
  <si>
    <t>Indicador propuesto por ICBF</t>
  </si>
  <si>
    <t>Incorporar el enfoque de curso de vida de la política de familias dentro de la oferta social del Estado, a través de diferentes atenciones de acuerdo con sus necesidades.</t>
  </si>
  <si>
    <t>Fortalecimiento de capacidades de los actores estatales hacia el reconocimiento y protección de las familias.</t>
  </si>
  <si>
    <t>Establecer estrategias que fortalezcan la corresponsabilidad entre las entidades del SNBF</t>
  </si>
  <si>
    <t>6 Indicadores del PND de los cuales 2 son tansformacionales</t>
  </si>
  <si>
    <t>2 Indicadores del PND</t>
  </si>
  <si>
    <t>6 indicadores del PND y uno sugerido por ICBF relacionado con "Indicador de Pobreza Multidimensional Infantil Calculado" que se sugiere revisar teniendo en cuenta que este tema lo lidera DNP.</t>
  </si>
  <si>
    <t>Diseñar una estrategia de transición de la infancia a la juventud.</t>
  </si>
  <si>
    <t>Articular la concurrencia de acciones institucionales a niños, niñas y adolescentes desde un enfoque de derechos.</t>
  </si>
  <si>
    <t xml:space="preserve">Es una estrategia propuesta por la UARIV (Tablero Presidencia), pero no tiene indicador </t>
  </si>
  <si>
    <t>4 indicadores PND</t>
  </si>
  <si>
    <t>Consolidar el deber de la memoria y verdad en contribución a la reparación simbólica mediante el museo.</t>
  </si>
  <si>
    <t>3 indicadores PND</t>
  </si>
  <si>
    <t>Construcción de indicadores de control y seguimiento para el sector.</t>
  </si>
  <si>
    <t>2 Indicadores PND</t>
  </si>
  <si>
    <t>Creación de una ficha de información sectorial estratégica donde cada entidad adscrita aporte sus datos más relevantes – Interoperabilidad equidad digital.</t>
  </si>
  <si>
    <t>Propuesta</t>
  </si>
  <si>
    <t>Observaciones mesa sectorial</t>
  </si>
  <si>
    <t>Revisar estas metas y las de pobreza para evitar duplicidades en las acciones.</t>
  </si>
  <si>
    <t>Como parte de las actividades para el desarrollo de las estrategias propuestas, dejar una actividad de articulación de la mesa de familia con mesa de equidad.</t>
  </si>
  <si>
    <t>Adicionalmente, surge la propuesta de revisar en las estrategias que se están elaborando para el funcionamiento de la Mesa de Equidad, la forma como se canalizarían las necesidades de los diferentes espacios con dicha mesa.</t>
  </si>
  <si>
    <t>Observaciones foro</t>
  </si>
  <si>
    <t>Para el logro de resultados, se requiere de: • Incremento en los ingresos de los hogares a través del emprendimiento y empleabilidad. • La Superación de las privaciones en términos multidimensionales, para eso hay varios programas dirigidos, hoy tenemos alrededor de 78.000 personas que, con un mejoramiento, dos intervenciones logramos que estos hogares salgan de la pobreza multidimensional dentro de la base de datos de UNIDOS. • La mitigación del riesgo para la población en pobreza monetaria moderada de caer en pobreza monetaria extrema.</t>
  </si>
  <si>
    <t>Los Retos de Ruta de la superación de la pobreza son: • Articular la Ruta con las acciones, estrategias y oferta territorial de los departamentos y municipios. • Generar y gestionar oferta suficiente y pertinente de inclusión productiva para las familias en situación de pobreza extrema, en especial en la zona rural. • Profundizar en acciones para superación de pobreza moderada y multidimensional con una orientación de no reversibilidad. • Rediseñar los programas de Prosperidad Social, para hacer más efectiva la Ruta.</t>
  </si>
  <si>
    <t>Concluciones foro</t>
  </si>
  <si>
    <t>Primer conversatorio</t>
  </si>
  <si>
    <t xml:space="preserve">Alinear los instrumentos de focalización de la política social con los instrumentos oficiales de medición del país. Esto, con el objetivo de tener un lenguaje común tanto en la focalización, como en el seguimiento de resultados. En esta vía, el país está un momento estadístico coyuntural que permite contar con diversas fuentes de información que enriquecen este proceso, por ejemplo, el Censo y el Sisbén IV permitirán mejoran la caracterización poblacional y territorial. </t>
  </si>
  <si>
    <t xml:space="preserve">La información que genera el Censo Nacional de Población y Vivienda permite llegar a las áreas geográficas más pequeñas, posibilitando la construcción de mapas de pobreza y de carencias por áreas geográficas. </t>
  </si>
  <si>
    <t xml:space="preserve">El posicionamiento de la Mesa de Equidad como el espacio de coordinación de la oferta social para propender por intervenciones concurrentes. RELATORIA Foro “RUTA PARA LA SUPERACIÓN DE LA POBREZA, UN CAMINO A LA EQUIDAD” FECHA: Octubre 16 de 2019 PÁGINA: 14 de 36 </t>
  </si>
  <si>
    <t xml:space="preserve">Gestionar la interoperabilidad, para establecer un único registro en el marco de la Ruta, permitiendo mejorar los procesos de focalización y seguimiento. </t>
  </si>
  <si>
    <t xml:space="preserve">Articular los programas de generación de ingresos en el área rural con ofertas complementarias de infraestructura vial y productiva, así como estrategias de inclusión financiera, que potencien el efecto de las intervenciones al conectar lo rural y lo urbano. </t>
  </si>
  <si>
    <t>Fuentes de información como SISBEN y el CENSO potencializa los registros administrativos que fortalecen el seguimiento y da cuenta de los impactos de los procesos de focalización y la política de reducción de pobreza, en este mismo contexto la Encuesta Longitudinal (ELCO) es otra fuente administrativa que da cuenta de efectos parciales como los programas de primera infancia, nutrición y transferencias monetarias condicionadas en salud y educación</t>
  </si>
  <si>
    <t>Segundo conversatorio</t>
  </si>
  <si>
    <t>Realizar estudios y análisis territoriales sobre una mirada más hacia la demanda que en la oferta, una mirada integral, en el marco de la doble inclusión: social y productiva.</t>
  </si>
  <si>
    <t>Aunar esfuerzos para que la educación responda a las necesidades productivas del país y las regiones; y crear estrategias para que la población complete los ciclos educativos. Lo anterior, teniendo en cuenta que la educación es el principal motor de la movilidad social y juega un rol predominante en la superación de la pobreza.</t>
  </si>
  <si>
    <t>La inclusión financiera, entendida no solo como acceso, sino también como uso y calidad de los servicios financieros, se constituye como un instrumento destacable para lograr la inclusión social.</t>
  </si>
  <si>
    <t>En materia de superación de la pobreza, en el DNP ha hecho apuestas orientadas a que el accionar del Estado tenga una mayor eficiencia y eficacia en el cumplimiento de este objetivo. Para ello, se destacan dos elementos centrales: la focalización precisa de los programas sociales y la capacidad de los hogares para generar ingresos estables.</t>
  </si>
  <si>
    <t>En cuanto a la focalización, el SISBEN IV constituye un gran aporte dado que permite una mayor aproximación a los ingresos reales de cada hogar así como a una mayor precisión en lo referente a las privaciones del Índice de Pobreza Multidimencional y estrategias como la de “Reactivación Económica y de Generación de Empleo”, la de “Inclusión Productiva y de Modernización del Mercado Laboral” y el “el rediseño del esquema de formación para el trabajo”, en las que se está trabajando en coordinación con todo el gobierno con el fin de que los hogares cuenten con la capacidad de generar ingresos estables por sí mismos.</t>
  </si>
  <si>
    <t>En lo referente a la pobreza infantil, se hace necesario resaltar que este grupo etario es heterogéneo, por lo que se requiere la adopción de un enfoque diferencial, reconociendo de esta manera las diferentes necesidades, características y formas de abordar las problemáticas de la niñez, infancia y adolescencia.</t>
  </si>
  <si>
    <t>La ruralidad y la urbanidad tienen necesidades diferentes, la coordinación intersectorial, el sistema de monitoreo integrado y el componente de innovación deben estar basados en territorio.</t>
  </si>
  <si>
    <t>Se debe avanzar estructuralmente en la formación de capacidades que permitan a los territorios la generación de propuestas de superación de pobreza. Crear capacidades en los territorios o potenciar su capacidad para que ellos vuelvan a tener unas dinámicas propias que es lo que al final se busca dentro de un enfoque territorial.</t>
  </si>
  <si>
    <t>El reto es definir en la política que permita una nueva definición de productor agropecuario, con esquemas de agricultura familiar con esquemas de microfinanzas y subsidios de tasas de interés mucho más acordes a las necesidades de los aparatajes productivos.</t>
  </si>
  <si>
    <t>El enfoque de pobreza basado en la niñez es el elemento de mayor sostenibilidad para la erradicación de la pobreza, así como un enfoque de coordinación de acciones.</t>
  </si>
  <si>
    <t>Tercer conversatorio</t>
  </si>
  <si>
    <t>Reconocer los esfuerzos institucionales y los resultados de las políticas públicas implementadas con sus aprendizajes, es importante en la consolidación de estrategias alternativas para el sector rural vinculándolo con el sector urbano y moderno. Cuando se piensa en establecer actividad urbana en lo rural se crea una nueva demanda que puede transformar las estructuras de los escenarios rurales.</t>
  </si>
  <si>
    <t>Además de sacar un Conpes de emprendimientos inclusivos este debe estar articulado con emprendimientos dinámicos para poder complementar la oferta de emprendimientos que tiene el Estado.</t>
  </si>
  <si>
    <t>Es importante generar las condiciones necesarias en los territorios para que la población en pobreza y pobreza extrema pueda desarrollar su potencial productivo a partir de sus capacidades y visión, asumiendo un rol de empresario desde su entorno, teniendo en cuenta que las dinámicas de las comunidades y territorios son diferentes.</t>
  </si>
  <si>
    <t>Trabajar articuladamente con las entidades cuyos programas están orientados a la inclusión productiva bajo un solo marco conceptual, permite que la población más vulnerable genere ingresos a través de emprendimientos dinámicos e inclusivos.</t>
  </si>
  <si>
    <t>Consolidar procesos de formalización en los territorios es uno de los retos más grandes que tiene el país específicamente en aquellas zonas que han sido afectadas por el conflicto armado, se necesita acercar a los pequeños productores con el mercado a través del entendimiento mutuo. El rol del Gobierno es brindar esquemas para llegar a los territorios con las miradas de inclusión social e inclusión productiva para trascender a la inclusión comercial, y así avanzar en el cierre del ciclo de la inclusión.</t>
  </si>
  <si>
    <t>Cuarto conversatoriio</t>
  </si>
  <si>
    <t>El gran objetivo de las organizaciones en el territorio debe ser, mejorar las condiciones de vida de las comunidades. Por eso es fundamental la articulación y el trabajo en conjunto.</t>
  </si>
  <si>
    <t>Los escenarios de conformidad son los principales obstáculos para que la mejora no se prolongue de manera sostenida y tiene que ver con la falta de post acompañamiento, ya que para un proyecto abunde de solidez requiere de un fortalecimiento que se logra a través de la continua retroalimentación, por ello se hace énfasis en que a pesar de que los objetivos entre el sector privado y PS son los mismos existen distintos rubros de tiempo para alcanzarlos dificultando aún más la tarea, ya que al estar sujetos a un presupuesto limitado el nivel de impacto no llega a estar cerca de lo esperado.</t>
  </si>
  <si>
    <t>Los proyectos productivos que se implementen deben estar bien diseñados para que generen oportunidades en la población. El ejercicio de planeación debe ser cuidadoso de que no produzca efectos perversos que perpetúen la condición de pobreza. Con esto, básicamente se busca crear una visión empresarial en la comunidad mostrándole que lo que se va a ofrecer si le cambia y le mejora la calidad de vida.</t>
  </si>
  <si>
    <t xml:space="preserve">Observaciones </t>
  </si>
  <si>
    <t>Línea base tomada de la ficha de SINERGIA</t>
  </si>
  <si>
    <t>Número de agentes educativas capacitados que participan en la estrategia de información, educación y comunicación para la promoción de hábitos y estilos de vida saludables.</t>
  </si>
  <si>
    <t>Por ser la primera vez que se mide este indicador, no se tiene establecida un línea de base. 
Se debe tener en cuenta que para el cumplimiento de la meta del cuatrenio, se deben sumar las metas anuales.</t>
  </si>
  <si>
    <t>Porcentaje de regionales con fortalecimiento técnico sobre la política pública para Sistema para la Garantía Progresiva del Derecho a la Alimentación-SGPDHA</t>
  </si>
  <si>
    <t>La meta para el cuatrienio es de 33 regionales, en el 2019 se avanzó con 5 regionales, para el 2020 se concertarán las regionales priorizadas en la mesa técnica de CISAN en el mes de febrero de 2020.
Esta metodología se aplicará para cada vigencia, logrando así cumplir la meta de 33 regionales.</t>
  </si>
  <si>
    <t xml:space="preserve">Línea base establecida con base en el reporte de muertes en menores de 5 años por y asociadas a desnutrición, semanas epidemiológicas 2018, Instituto Nacional de Salud.
Se debe tener en cuenta que el indicador ideal sería el reporte de tasa de mortalidad por desnutrición (indicador PND a cargo de Ministerio de Salud), sin embargo, las demoras en la confirmación de casos dificultan el cálculo de este indicador para lo cual se propuso este indicador intermedio. </t>
  </si>
  <si>
    <t>Porcentaje de avance en el diseño e implementación de la estrategia nacional contra violencia hacia los niños, niñas y adolescentes</t>
  </si>
  <si>
    <t>Seguimiento a la ejecución de las acciones del ICBF para la implementación de la Alianza Nacional Contra la Violencia hacia Niños, Niñas y Adolescentes.</t>
  </si>
  <si>
    <t>Mide acciones del ICBF</t>
  </si>
  <si>
    <t xml:space="preserve">Avance 2020
</t>
  </si>
  <si>
    <t xml:space="preserve">Avance Cualitativo 2020
</t>
  </si>
  <si>
    <r>
      <t>Avance</t>
    </r>
    <r>
      <rPr>
        <sz val="11"/>
        <rFont val="Work Sans"/>
      </rPr>
      <t xml:space="preserve"> </t>
    </r>
    <r>
      <rPr>
        <b/>
        <sz val="10"/>
        <rFont val="Work Sans"/>
      </rPr>
      <t xml:space="preserve">2021
</t>
    </r>
  </si>
  <si>
    <t>Avance Cualitativo 2021</t>
  </si>
  <si>
    <t>Observaciones 2 semestre 2021 ( modificaciones aprobadas en el  Comité de gestión y Desempeño Sectorial del 28 de dic 2021)</t>
  </si>
  <si>
    <t>Avance Acumulado: 87,4%
Avance 1er semestre 2022: 6,4</t>
  </si>
  <si>
    <t>En lo corrido de la vigencia se tiene un avance correspondiente al 6.4 % que al acumularse con lo reportado en vigencias anteriores (81%), alcanza el 87.4 % para el proyecto; el seguimiento ha sido realizado desde el Grupo de Infraestructura y se ha observado un incremento de personal evidente en obra, no obstante, se encuentra un rendimiento insuficiente para normalizar la curva de ejecución según el cronograma de reprogramación, de acuerdo con lo anterior se avanzó en los siguientes hitos: 1. Se finalizó el tensionamiento del postensado de placa de cuarto nivel con un avance del 100%, con un avance de ejecución en fundición de placa del 100%, 2. El contratista de obra avanza en el armado y vaciado de muros del cuarto nivel, logrando el 75% de avance de la actividad, 3. Se avanza en el armado de acero para la placa del quinto nivel, con un avance de ejecución del 42%; paralelamente se adelantó el armado de acero y formaleta que alcanza un 48% 4. El contratista de obra avanza en el armado y vaciado de muros del quinto nivel, logrando el 19% de avance de la actividad, 5. Se avanza en el armado y vaciado de placas inclinadas o picos de cubierta alcanzando un 8% de ejecución, 6. Se avanza en la instalación de la estructura metálica de perfilería IP 180 para cerramiento de fachadas, con un avance de ejecución del 94%, 7. En el sótano avanza la actividad de mampostería (muro de limpieza) con un 95% de avance e instalaciones técnicas correspondientes a la red de agua potable con un 81%, red contra incendios (RCI) con el 91% y salidas eléctricas 88%. 8. el primer piso se avanza en la instalación de salidas de tomas eléctricas con un 20% de avance, se ejecutó la acometida de red de media tensión (canalización) logrando un 100% y en cuanto a la acometida de red de media tensión (cámaras) se observa un 60% de avance. y 9. De acuerdo con la información brindada por la Agencia Virgilio Barco (ANIVB) como gestor del proyecto, en Comité de Seguimiento de fecha 1-julio-2022 se tiene un avance de obra (reprogramación 02) a 30 de junio de 49,95% (ejecutado) para un programado de 74,66%, lo cual representa un atraso de 24,71% en las actividades ejecutadas, representado en un atraso de 65 días. En el componente predial, en marco del Convenio Interadministrativo de Cooperación No. 1281 de 2014 celebrado con Departamento Administrativo de la Defensoría del Espacio Público (DADEP) e Instituto de Desarrollo Urbano (IDU) hasta diciembre de 2022, y se logró la de toma de posesión del remanente del predio matriz “El Pensil” mediante acta del DADEP. Se reinician las mesas técnico-Jurídicas de saneamiento predial, con la nueva subdirección de registro inmobiliario (DADEP).</t>
  </si>
  <si>
    <t xml:space="preserve">En este periodo, se avanzó en una iniciativa de memoria histórica- IMH, teniendo para el cuatrienio 63 Iniciativas reportada (18 +44+1)y un acumulado total de 182 IMH,  el equipo de profesionales de apoyo continúan acompañando técnicamente el desarrollo de las Iniciativas de Memoria Histórica – IMH rezagadas. De la meta rezagada 12 se encuentran en la fase de encuadre y planeación, desarrollando acciones de consolidación del documento de alistamiento, el plan de trabajo y el cronograma de la IMH y 12 se encuentran en la fase de Fortalecimiento a IMH; desarrollando trabajo con participantes frente a metodologías y levantamiento de insumos, o desarrollando actividades para la consolidación de los productos. </t>
  </si>
  <si>
    <t>El indicador cumplió la meta en 2021</t>
  </si>
  <si>
    <t>Acumulado cuatrienio:  81%
Meta vigencia: 19%</t>
  </si>
  <si>
    <t>Acumulado Cuatrienio: 44.   Meta de del cuatrenio 76. Meta de la vigencia :0</t>
  </si>
  <si>
    <t>Acumulado Cuatrienio: 32. Meta de del cuatrenio 32. Meta de la vigencia :0</t>
  </si>
  <si>
    <t>Con corte junio de 2022, 42.512 personas víctimas del conflicto armado han accedido a la indemnización y alguna otra medida de reparación ya sea rehabilitación, satisfacción, garantías de no repetición o restitución. Vale la pena precisar que estas personas pudieron haber recibido la segunda medida de reparación, diferente a la indemnización en el periodo comprendido entre 2019 y el 2022.</t>
  </si>
  <si>
    <t>Acumulado cuatrienio: 210.652.   Meta cuatrienio: 510.296. Meta vigencia: 127.574</t>
  </si>
  <si>
    <t>Acumulado cuatrienio: 53.        Meta cuatrienio:140.                                Meta vigencia: 42</t>
  </si>
  <si>
    <t>Acumulado cuatrienio: 31.                     Meta cuatrienio: 50.                           Meta vigencia: 13</t>
  </si>
  <si>
    <t>Durante el mes de junio se avanzó con 1 sujeto, acumulando el pago de la indemnización étnica a 7 sujetos: 1. Resguardo Caño Mochuelo: (Nueve Pueblos Indígenas: Tsiripu, Maibén–Masiware, Yaruro, Yamalero, Wipiwi, Amorúa, Sáliba, Sikuani Y Cuiba–Wamonae).; 2. Pueblo Awa Zona Telembi (Tortugaña, Piedras Verdes, Planadas, Torqueria Pugande, Pipalta Palvi, Walsapi); 3. Cabildo Indigena Tenteya; 4. Resguardo Calle Santa Rosa (Comunidad Las Peñas, La Sierpe, Centro Calle Santa Rosa - Esperara Siapidara); 5. Cabildo Awa La Cabaña; 6. Consejo Comunitario Alto Mira Y Frontera; 7. Comunidad Del Pueblo Indígena Ette Ennaka.</t>
  </si>
  <si>
    <t>A junio del 2022 se tienen 3.570.839 víctimas retornadas, reubicadas o integradas localmente. Se concertó el cronograma de las entregas de los esquemas especiales de acompañamiento familiar, los cuales hacen parte del reporte.</t>
  </si>
  <si>
    <t>Acumulado cuatrienio: 2.768.193                                           Meta cuatrienio: 2.489.345                          Meta vigencia: 2.489.345</t>
  </si>
  <si>
    <t>Al cierre de junio de la presente vigencia, 2.892.968 víctimas han superado la situación de vulnerabilidad. A nivel nacional, se realizaron las siguientes actividades: Se socializó la oferta del Instituto Colombiano de Crédito Educativo y Estudios Técnicos en el Exterior (ICETEX), específicamente el “FONDO DE REPARACIÓN PARA EL ACCESO, PERMANENCIA Y GRADUACIÓN EN EDUCACIÓN SUPERIOR PARA LA POBLACIÓN VÍCTIMA DEL CONFLICTO ARMADO EN COLOMBIA”, para el periodo 2022-2. Esta oferta estuvo disponible a partir del 20 junio hasta el 26 de junio de 2022. Se socializó la oferta del Ministerio de Tecnologías de la Información y las Comunicaciones, a la población víctima. Se socializaron los siguientes programas: Hogares Conectados, NavegaTIC, Zonas Digitales, Localidades 4G, Misión TIC, Vende Digital, TutoTIC, APPS.CO, Tecdigital, Programación para Niños y Niñas, Ruta STEM, En Tic Confío +, Cursos sobre Gobierno Digital, Cursos sobre Sistema de Gestión en la Seguridad de la Información, Cronicando con Gabo, Llegamos con TIC, Por TIC Mujer, SmarTIC Incluyente y Redvolucionarias TIC, ConverTIC, Centro de Relevo Digitorial y Urna de Cristal. Se llevó a cabo sesión de socialización de oferta por parte de la entidad Bancoldex. Este escenario fue virtual y estuvo dirigida a las víctimas. El Instituto Colombiano de Bienestar Familiar informó a la Unidad para Víctimas, que dispone toda su oferta de prevención y protección para atender Niños, Niñas y Adolescentes de familias migrantes. El Instituto Colombiano de Bienestar Familiar informó disponibilidad de toda la oferta Institucional de carácter inclusivo para población victima con capacidades especiales, en el marco de Planes específicos. Colpensiones manifestó el interés de hacer divulgación de su oferta institucional en los Centros Regionales de Atención a Víctimas. El 9 de junio se realizó jornada preparatoria institucional con 16 entidades de orden nacional con el fin de concertar las medidas para atender los planes específicos de los Consejos Comunitarios de Pavasa, Virudó, Cuevita y Piliza, de acuerdo con su oferta social. El 16 de junio se socializaron las piezas publicitarias del Fondo Emprender (Ministerio del Interior y Servicio Nacional de Aprendizaje). El 9 de junio se realizó socialización de oferta de Bancóldex y Banco Agrario a los siguientes consejos comunitario: Piliza, ACABA, CACARICA y Virudó. A nivel territorial, se realizaron las siguientes actividades: En el marco del seguimiento a la ejecución de la oferta institucional dispuesta por las entidades territoriales durante el mes de junio fue posible identificar a través del módulo de cargue de beneficiarios en el portal VIVANTO un total de 479.609 accesos efectivos a la oferta institucional, esta de accesos efectivos cantidad se distribuye de la siguiente manera en las medidas que son competencia de las entidades territoriales: 9.225 accesos efectivos en alimentación, 140.799 accesos efectivos en educación, 6.324 accesos efectivos en generación de ingresos, 322.126 accesos efectivos en salud y 1.135 accesos efectivos en vivienda.</t>
  </si>
  <si>
    <t xml:space="preserve">2022: 1.547.910
Cumplimiento: 103,2%
</t>
  </si>
  <si>
    <t>Para el corte del mes de junio de 2022 se reportan 1.547.910 niños y niñas atendidos en educación inicial en el marco de la Atención Integral para un avance de 103.2%, dando cumplimiento a este corte con la meta planteada del ICBF para el actual Plan Nacional de Desarrollo y superándola en un 3%. Lo anterior, es el resultado de la gestión realizada en las regionales y centros zonales a nivel Nacional en el proceso de contratación y apertura de las unidades de servicio. Asimismo en la Sede Nacional desde la Dirección de Primera Infancia se ha fomentado desde los equipos de la Subdirección de gestión Técnica y la Subdirección de Operaciones la atención presencial cumpliendo los estándares de calidad, de acuerdo a los manuales operativos en sus diferentes modalidades, cumpliendo con el objetivo programado en cada meta de atención.</t>
  </si>
  <si>
    <t>2022: 94,4%
Cumplimiento: 107%</t>
  </si>
  <si>
    <t xml:space="preserve">Al corte del mes de Junio de 2022 se  reportan 1.460.546 niños y niñas atendidos en educación inicial en el marco de la Atención Integral para un avance de 94.4%, lo que representa un cumplimineto de la meta planteada en el actual Plan Nacional de Desarrollo, la cual estaba planteada en un 88,3%, es decir que con este avance, se logra un cumplimiento de la meta en un 107%. Para lograr esta meta, la gestión realizada parte desde el acompañamiento  en las asistencias técnicas sobre las atenciones priorizadas por el Estado Colombiano. Lo cual permite que permanentemente el Talento Humano de los Operadores para la Atención a la Primera Infancia del ICBF desde su rol comprendan y luego actúen apoyando la gestión en el avance de las atenciones priorizadas de los Usuarios, lo que conlleva a un resultado Óptimo    en el indicador. </t>
  </si>
  <si>
    <t>2022: 60%
Cumplimiento: 80%</t>
  </si>
  <si>
    <t xml:space="preserve">Durante el mes de junio se adelantaron reuniones con la Dirección del Sistema Nacional de Bienestar Familias y Prosperidad Social para preparar, organizar y definir la agenda de la segunda sesión de la Mesa Técnica Nacional de Familias a efectuarse en julio. </t>
  </si>
  <si>
    <t xml:space="preserve">
2022: 6.747
Acumulado: 55.872.
Cumplimiento acumulado: 92,5%</t>
  </si>
  <si>
    <t>Con corte a junio 2022, se presenta un reporte acumulado de 55.872 agentes educativos (con calificación óptima del 92,5%) de las 33 regionales que participaron en las acciones de fortalecimiento e implementación de la estrategia ICBF en SAN del ICBF, en actividades que abordan las 7 temáticas que hacen parte de la estrategia. Para el cumplimiento del primer reporte 2022 se desarrollaron diversas acciones, entre las cuales se mencionan las siguientes:
• El 22 de febrero se remitió a los Directores de las 33 Regionales y a los Coordinadores de Grupo de Asistencia Técnica, el memorando con radicado No. 202219000000024893, éste describe las orientaciones generales frente al reporte del indicador.
• El 1° de marzo 2022 se llevó a cabo una videoconferencia dirigida a las 33 regionales del ICBF, donde se tocaron aspectos muy importantes como: La Estrategia de Información, Educación y Comunicación en Seguridad Alimentaria y Nutricional –y su respectiva Caja de herramientas; el plan de asistencia técnica del equipo IEC  y la oferta de Cursos virtuales;  orientaciones para el reporte al indicador PA-162; y  para la implementación del Plan Decenal de Lactancia Materna y Alimentación Complementaria 2021-2030. Este evento contó con la participación de 199 asistentes.
• Durante el mismo mes (marzo), el ICBF realizó revisión y ajustes a los planes de trabajo del Indicador PA- 162 que fueron desarrollados y remitidos por 31 regionales (excepto Bogotá y Caquetá, regionales que ya dieron cumplimiento a la meta del indicador
• Se compartieron con las direcciones regionales una serie de bases de datos que les permiten identificar aquellos agentes educativos activos de diferentes modalidades de las áreas misionales del ICBF, que aún no han sido reportados al Indicador PA-162, esto para que puedan priorizar y direccionar sus acciones de fortalecimiento técnico en estos agentes educativos. Esta actividad se realizó vía correo electrónico los días 7 y 11 marzo 2022.
• En lo concerniente al mes de mayo, desde el 17 hasta el 27 se recibieron las bases de datos y soportes del primer reporte al Indicador por parte de 31 regionales (no se incluye Bogotá y Caquetá quienes ya cumplieron su meta) para revisión y validación de agentes educativos.
• En Junio se realizó la primera revisión de soportes y bases de datos a 21 regionales, se validaron los agentes educativos que cumplían con los criterios del indicador y se entregaron resultados a cada regional. Como resultado de este proceso se validaron 6.747 Agentes educativos para el primer corte de la vigencia 2022, resultando un consolidado desde el año 2019 a la fecha de 55. 872 Agentes Educativos, lo que corresponde a una calificación óptima del 92,5%.</t>
  </si>
  <si>
    <t>100%
Cumplimiento: 100%</t>
  </si>
  <si>
    <t>Se inició el fortalecimiento técnico a comités departamentales de SAN (CDSAN) en pérdidas y desperdicios de alimentos, temática asociada al sistema para la garantía progresiva del derecho a la alimentación. Se realizó séptimo encuentro de comités en el que socializó los lineamientos técnicos para el rediseño institucional de los comités municipales y departamentales de SAN y los lineamientos para la participación social en el SGPDA de organización rurales de base. En estas sesiones participaron los 5 departamentos priorizados.
En CISAN de abril se realizó la priorización de los CDSAN para la implementación de la estrategia de Asistencia Técnica Territorial.
Avance en la construcción de ficha de condiciones técnicas y estudio previo para suscripción de contrato interadministrativo; incluye productos que aportan al indicador.
Primer reporte trimestral del indicador porcentaje de territorios definidos con planes de seguridad alimentaria y nutricional elaborados.</t>
  </si>
  <si>
    <t>2022: 39.367 
Acumulado: 91.235 
Cumplimiento: 123%</t>
  </si>
  <si>
    <t>Durante la vigencia 2022 y con corte de junio se logró la atención de 39.367 usuarios en la modalidad para la prevención de la desnutrición (1.000 días para cambiar el mundo), entre niños y niñas menores de cinco años con riesgo de desnutrición aguda y mujeres gestantes con bajo peso.
Esta atención fue posible a partir de la ejecución de 75 contratos de aporte suscritos en 30 regionales del país, por medio de los cuales se brindó la atención en 390 municipios.
De acuerdo con el reporte acumulado para las vigencias 2021 y 2022, se ha logrado la atención de 91.235, con un porcentaje de avance de la meta correspondiente a 123%. El valor de esta meta superior al 100% es el resultante de la atención de usuarios entre 2021 y 2022 a través de la modalidad 1.000 días para cambiar el mundo, donde, considerando las rotaciones, principalmente de los niños menores de 5 años que se han logrado en las regionales (cuya atención de acuerdo con el manual operativo es de 4 meses), han permitido la atención de un número de usuarios mayor al programado, respondiendo a las necesidades de los territorios, donde se ha identificado, especialmente en el periodo posterior a la pandemia, una incidencia importante de casos de niños con riesgo de desnutrición aguda, contribuyendo de esta manera a través de la prestación del servicio, en el mejoramiento de sus condiciones nutricionales.
Finalmente, en el marco de la atención realizada en esta modalidad, con corte a junio 30 de 2022 se logró que el 94,9% de los niños y niñas atendidos mejoraran su estado nutricional.
Fuentes de información: Reporte de ejecución de las metas sociales y financieras. Junio de 2022, Dirección de Planeación.
Reporte SIMEI (indicador PA-27). Junio de 2022, Subdirección de Monitoreo y Evaluación.</t>
  </si>
  <si>
    <t>2022: 69%
Cumplimiento: 92%</t>
  </si>
  <si>
    <t>Entre el 1 de enero y el 30 de junio de 2022, la coordinación de la Alianza Nacional contra la violencia hacia niñas, niños y adolescentes avanzó en los siguientes temas estratégicos:
1. Se realizó un proceso de incidencia con todas las entidades territoriales para la adopción de la Estrategia nacional pedagógica y de prevención del castigo físico, los tratos crueles, humillantes o degradantes, en cumplimiento de lo estipulado en el inciso 4 del artículo 5 de la Ley 2089 de 2021. Como resultado de este proceso se logró incidir para que se dieran adopciones de la Estrategia en: 29 departamentos, 9 distritos y 569 municipios. 
2. Se continuó la implementación del grupo Guardianes de la Niñez, logrando los siguientes resultados: i) 426 Unidades de Servicios y sedes operativas visitadas (107 de Primera Infancia y 319 de Protección); ii) 14.295 niñas, niños y adolescentes usuarios visitados (impactados) en 24 regiones del país; iii) se focalizaron 4.416 niñas, niños y adolescentes (Primera Infancia: 1.107 niñas, niños y adolescentes; Protección: 3.309 niñas, niños y adolescentes); iv) se activaron 244 rutas dinamizadas (Primera Infancia: 46; Protección: 198). 
3. La coordinación de la Alianza Nacional continuó el proceso de asistencia técnica a departamentos para formular planes de acción contra las violencias. En este proceso, se logró promover la aprobación de 8 planes de acción en los departamentos de Quindío, Cauca, Atlántico, Tolima, Caquetá, Sucre, San Andrés, Valle del Cauca. Adicionalmente, los departamentos de Boyacá, Guainía, Norte de Santander, Santander y Vichada, continuaron con la implementación de sus planes de acción.
4. Se realizó un proceso de seguimiento a la implementación del plan de acción nacional de la Alianza Nacional, en el marco del cual se pudo realizar seguimiento a todas las iniciativas. Se identificó que 132 iniciativas continúan en implementación; 32 iniciativas ya finalizaron su implementación; 10 iniciativas se encuentran en etapa de diseño; y adicionalmente, se identificaron 10 iniciativas que fueron retiradas del plan por solicitud de las entidades responsables de su implementación, debido a factores como que no iniciaron su implementación o a que no estaban enfocadas en prevención de violencias contra NNA. Se está consolidando un primer boletín de implementación del plan de la Alianza con esta información.
5. Se logró promover el ingreso de Colombia al Comité Ejecutivo de la Alianza Global para poner fin a la violencia contra niñas, niños y adolescentes. En este marco, la Directora General del ICBF participó en la primera reunión presencial de este comité realizada en Londres en el mes de junio de 2022.
Reporte cuantitativo:
62% (Avance acumulado 2021) + (50% (Avance PA 150)* 13% (Meta 2022) )</t>
  </si>
  <si>
    <t>2022: 86%
Cumplimiento: 86%</t>
  </si>
  <si>
    <t xml:space="preserve">Para el año 2022 se dio continuidad al proceso de acompañamiento a 89 entidades territoriales por parte del ICBF,  en el marco de la suscripción de Convenios con el PNUD (2021 – 2022), orientado a la formulación, implementación y armonización territorial de planes, programas, proyectos y políticas departamentales o municipales de infancia y adolescencia, en el marco del proceso de gestión de sus Rutas Integrales de Atención estableciendo de esta manera las condiciones y capacidades de la gestión territorial. Centrados en dos objetivos fundamentales: 
1. Fortalecer la gestión de políticas para la infancia y la adolescencia en el nivel territorial a partir de la implementación de la Ruta Integral de Atenciones, para la promoción y garantía de los derechos de los niños, niñas y adolescentes en el marco de la atención integral.
2. Promoción y fortalecimiento de la participación infantil, a partir de lenguajes propios de la niñez y la adolescencia que fortalezcan su empoderamiento para el ejercicio pleno de la ciudadanía como clave de movilización social.
Logrando resultados preliminares en la gestión de la Ruta Integral de Atenciones de infancia y adolescencia (RIA) en 89 entidades territoriales, desde un acompañamiento técnico directo en cada entidad territorial que promueva la armonización de la Política Nacional de Infancia y Adolescencia y las políticas territoriales para niñas, niños y adolescentes. Promoviendo la articulación de procesos nacionales y territoriales, la caracterización y priorización de atenciones universales y especializadas con las entidades nacionales y territoriales, a fin de lograr la concurrencia en el accionar del Estado y el seguimiento nominal de las atenciones que se expresan en la cotidianidad de nuestra infancia y adolescencia. Destacando los siguientes resultados del proceso en 89 ET, en el marco del Convenio PNUD - ICBF con corte a mayo de 2022:
• Conformación y fortalecimiento de equipos intersectoriales líderes del proceso en el marco de las MIAFF. 
• Se cuenta con un balance inicial del estado de avance en políticas poblacionales y Planes de desarrollo de estas entidades territoriales y estado de formulación de RIAs.  
• Aplicación de herramienta de autovaloración de capacidades (MGT)
• Mapeo de la oferta institucional existente en cada de las ochenta y nueve (89) entidades territoriales focalizadas que permita identificar las capacidades y necesidades de los diferentes agentes del SNBF para la ejecución de la Ruta Integral de Atenciones de Infancia y Adolescencia – RIA.
• Se cuenta con Fichas de caracterización de la situación de las niñas, niños y adolescentes en 
• entidades territoriales focalizadas. 
• Promoción y fortalecimiento de la participación infantil contando con la sistematización de escenarios de participación de niños, niñas y adolescentes de las entidades territoriales focalizadas en el proceso de formulación de la Ruta Integral de Atenciones de Infancia y Adolescencia – RIA, a partir de lenguajes de expresión propios de las niñas, niños y adolescentes que fortalezcan su empoderamiento para el ejercicio pleno de la ciudadanía. 
• Herramientas para la identificación, caracterización y priorización de atenciones.
Finalmente se avanzó en  la elaboración de contenidos para el desarrollo de un curso virtual dirigido a los agentes del SNBF en torno a la Política Nacional de Infancia y Adolescencia.
Es importante señalar que la materialización de los resultados esperados, depende del ejercicio de una gobernanza multinivel que comprende: el orden territorial (administraciones nacional, departamentales, distritales y municipales); la acción intersectorial (instancias de articulación del SNBF); y el ejercicio de misionalidad de acuerdo a la competencia de cada uno de los sectores. En el marco de la implementación de la Política de Infancia y Adolescencia, los resultados esperados se constituyen en un referente que garantiza que la Nación y sus territorios adelanten la gestión de la RIA de acuerdo con sus competencias.
</t>
  </si>
  <si>
    <t>2022:  163.848
Acumulado: 825.648 
Cumplimiento: 100,5%</t>
  </si>
  <si>
    <t xml:space="preserve">El indicador “niños, niñas y adolescentes beneficiarios de la estrategia de desarrollo naranja” refleja la contribución al desarrollo integral de niñas, niños y adolescentes entre los 6 y 17 años, fortaleciendo en ellos y en sus familias habilidades, capacidades y conocimientos para el ejercicio de sus derechos, la prevención de riesgos y vulneraciones y la potenciación de sus vocaciones, intereses y talentos en la construcción de su proyecto de vida.
En  línea con los objetivos de la Política Nacional de Infancia y Adolescencia, centramos la atención en los cambios que experimenta la niñez en las esferas fisiológicas, lingüística, emocional y psicológica para fortalecer la autonomía, independencia e identidad de las niñas y niños de 6 a 13 años, razón por la cual, en el 2020 en concordancia con sus necesidades, desde la Dirección de Infancia creamos una oferta de atención para promover sus derechos, prevenir los riesgos de trabajo infantil, violencia al interior del hogar, violencias sexuales y fomentar el transito armónico a las ofertas nacionales y territoriales que promueven el arte, la cultura, la ciencia y la tecnología.
Con esta oferta superamos la meta cuatrienio del PND, superando la meta de  821.400 niñas y niños que identificaron y potenciaron sus talentos y vocaciones, fortalecieron sus habilidades del siglo XXI y promovimos factores protectores en los entornos donde transcurren sus vidas.
El indicador  PA-16 para el informe del plan estratégico sectorial de avance del cuatrienio es de 825.648 niñas y niños atendidos de los 821.400  definidos en la meta, lo que representa un  porcentaje de avance de  a junio es del 100.5%. </t>
  </si>
  <si>
    <t>2022: 106.916
Acumulado: 234.985
Cumplimiento: 72,4%</t>
  </si>
  <si>
    <t>Atención acumulada de adolescentes y jóvenes atendidos con programas para el reconocimiento de sus derechos y la construcción de sus proyectos de vida, así:106.916 (2022) y 128.069 (2021) , a través del Programa Generaciones Sacúdete, Modalidad Generaciones Sacúdete Étnicos y Espacios Sacúdete Virtuales</t>
  </si>
  <si>
    <t>2022: 590
Cumplimiento: 52%</t>
  </si>
  <si>
    <t xml:space="preserve">Se avanzó en el proceso de asistencia técnica en el marco del ciclo de gestión de las políticas públicas las entidades territoriales priorizadas para el segundo trimestre del 2022, logrando el acompañamiento técnico a 590 entidades territoriales </t>
  </si>
  <si>
    <t>2022 - I: 1
Acumulado ICBF: 10 programas rediseñados
Avance ICBF: 100%</t>
  </si>
  <si>
    <t>ICBF: Vigencia 2022:
A través de la Resolución 0020 de 2022 “Por la cual se adopta el lineamiento técnico para la atención a la Primera Infancia V7 y los Manuales Operativos de las Modalidades Comunitaria V7, Familiar V7, Institucional V7 y Propia e Intercultural para la Atención a la Primera Infancia V6, y se deroga la Resolución No. 3500 del 23 de junio de 2021”, se adopta el lineamiento técnico de Primera Infancia que incorpora dentro la Modalidad familiar, el Servicio de Educación Inicial Rural (EIR), el cual atiende mujeres gestantes y niñas y niños desde 0 hasta los 4 años 11 meses 29 días, a través de la vivencia de prácticas y acciones que favorecen el disfrute de experiencias con sus familias y comunidades en zonas rurales y rurales dispersas. 
Reporte 2021-I (4 programas)
Se rediseñó la estrategia de atención a la primera infancia para flexibilizar la atención en tiempos de pandemia "Mis Manos te enseñan", que tiene dos aspectos primordiales:
a. La continuidad del desarrollo motor y cognitivo
b. La seguridad alimentaria
Esta estrategia se diseñó como un espacio de aprendizaje donde los cuidadores encuentran prácticas de crianza positiva para interactuar con niños, niñas, adolescentes y jóvenes de acuerdo con su edad, así como consejos, orientaciones y recomendaciones de cuidados, prevención de riesgos, resolución de conflictos y sana convivencia en el hogar.
Como evidencia de esta implementación se pueden consultar las publicaciones ""Mis Manos te Enseñan Experiencias de Cuidado y Crianza en el Hogar en Tiempos de Coronavirus"" y ""Mis Manos te Enseñan Orientaciones para el Talento Humano y EAS""
https://www.icbf.gov.co/system/files/procesos/mis_manos_te_ensenan_experiencias_de_cuidado_y_crianza_en_el_hogar_en_tiempos_de_coronavirus.pdf
https://www.icbf.gov.co/system/files/procesos/mis_manos_te_ensenan_orientaciones_para_el_talento_humano_y_eas_0.pdf
Adicionalmente, se rediseñaron los siguientes programas y modalidades (se relacionan sus objetivos):
- La Modalidad Katünaa: Promover los derechos y prevenir los riesgos de trabajo infantil, violencia al interior de las familias y violencias sexuales en niñas y niños entre los 6 y 13 años, 11 meses y 29 días, a través de metodologías innovadoras, disruptivas y especializadas para la consolidación de proyectos de vida legales, sostenibles y libres de violencias en el marco del ejercicio de la ciudadanía. 
- Programa Generaciones Étnicas con Bienestar: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protectores16 para las niñas y los niños. 
- Programa Generación Explora: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Otros programas:
Es pertinente indicar que entre 2020 y 2021 se diseñaron los siguientes programas y modalidades de la Dirección de Adolescencia y Juventud: Programa Generaciones Sacúdete, Modalidad Otras formas de atención Sacúdete, Modalidad Generaciones sacúdete-étnicos.
Se anota que se incluye el avance de 2020 en este reporte, el cual corresponde al rediseño de educación inicial "Mis manos te enseñan". Es pertinente indicar que entre 2020 y 2021 se diseñaron los siguientes programas y modalidades de la Dirección de Adolescencia y Juventud: Programa Generaciones Sacúdete, Modalidad Otras formas de atención Sacúdete, Modalidad Generaciones sacúdete-étnicos.
Se anota que se incluye el avance de 2020 en este reporte, el cual corresponde al rediseño de educación inicial "Mis manos te enseñan".</t>
  </si>
  <si>
    <t>Acumulado Cuatrienio: 60%  Meta del cuatrenio 100%. Meta de la vigencia :100%</t>
  </si>
  <si>
    <t>Acumulado Cuatrienio: 7  Meta del cuatrenio 13. Meta de la vigencia :6</t>
  </si>
  <si>
    <t>Acumulado Cuatrienio: 1.470.110  Meta del cuatrenio 1.500.000  Meta de la vigencia :1.500.000</t>
  </si>
  <si>
    <t>Acumulado Cuatrienio: 95,40%  Meta del cuatrenio 88.30%  Meta de la vigencia :88.30%</t>
  </si>
  <si>
    <t>Acumulado Cuatrienio: 50 %  Meta del cuatrenio 75 %  Meta de la vigencia : 75 %</t>
  </si>
  <si>
    <t>Acumulado Cuatrienio: 49.125  Meta del cuatrenio 60.400 %  Meta de la vigencia :15.100</t>
  </si>
  <si>
    <t>Acumulado Cuatrienio: 51.868  Meta del cuatrenio 74.220   Meta de la vigencia : 100 %</t>
  </si>
  <si>
    <t>Acumulado Cuatrienio: 100%  Meta del cuatrenio 100%  Meta de la vigencia : 100 %</t>
  </si>
  <si>
    <t>Acumulado Cuatrienio: 30  Meta del cuatrenio ,31. Meta de la vigencia :31</t>
  </si>
  <si>
    <t>Acumulado Cuatrienio: 100%  Meta del cuatrienio 100% . Meta de la vigencia :100% Indicador de flujo</t>
  </si>
  <si>
    <t>Acumulado Cuatrienio: 3  Meta del cuatrienio 4 . Meta de la vigencia :2  Indicador de flujo</t>
  </si>
  <si>
    <t>Acumulado Cuatrienio: 62%  Meta del cuatrenio 75.%   Meta de la vigencia : 75%</t>
  </si>
  <si>
    <t>55.872.</t>
  </si>
  <si>
    <t>Acumulado Cuatrienio: 659.591  Meta del cuatrenio 821.400   Meta de la vigencia : 177.000</t>
  </si>
  <si>
    <t>Acumulado Cuatrienio: 128.069  Meta del cuatrenio: 324.346   Meta de la vigencia : 176.479</t>
  </si>
  <si>
    <t>Acumulado Cuatrienio:  1.133   Meta del cuatrenio:   1.133       Meta de la vigencia : 1.133</t>
  </si>
  <si>
    <t>34,29%.</t>
  </si>
  <si>
    <t>Durante el primer trimestre, la Secretaría Técnica lideró la actualización del Plan de Choque contra la Pobreza, el cual fue presentado en el Taller de Ejecución Estratégica del Gobierno Nacional celebrado en Hato Grande en el mes de febrero. De igual forma, desde la Secretaría Técnica se coordinaron, en conjunto con la Dirección de Transferencias Monetarias de Prosperidad Social, varias sesiones de trabajo para la elaboración de la propuesta de focalización y montos para la ampliación de Ingreso Solidario, la cual fue presentada y aprobada el 21 de febrero en la primera sesión de 2022 de la Mesa de Equidad (octava sesión desde su instalación).
Durante el segundo trimestre, se realizó la segunda sesión de 2022 de la Mesa de Equidad (modalidad virtual) el 21 y 22 de abril y se adelantaron todas las actividades necesarias para su convocatoria, seguimiento a la votación virtual, elaboración de la respectiva acta y envío de la misma a todos los integrantes de la Mesa. De igual forma, Prosperidad Social lideró la elaboración de la propuesta de focalización de oferta para la reducción de pobreza multidimensional, de acuerdo con el compromiso establecido en el PND 2018-2022. Esta propuesta fue presentada a DNP (corresponsable de la Secretaría Técnica de la Mesa).
Con lo antes expuesto, en este semestre se efectuaron las sesiones mínimo debe llevar a cabo la Mesa de Equidad en la vigencia de acuerdo a lo normatividad aplicable</t>
  </si>
  <si>
    <t xml:space="preserve">Durante la vigencia 2022 se trabajó en (1) un ejercicio de focalización territorial del programa FEST, y se realizó el seguimiento a los listados entregados en la vigencia 2021.
•	EL ICBF realizo el cruce entre los usuarios únicos de Prevención de la vigencia 2022 (corte 30 de junio) contra la última base de UNIDOS y Familias en Acción ciclo 2 de 2022, dando como resultado 42.402 beneficios de la Estrategia Unidos y 265.248 beneficiarios de la Estrategia Unidos fueron atendidos.
•	EL ICBF realizo el cruce con la información a 30 de junio de 2022 de Primera Infancia y 31 de mayo de SIMAT encontrando que a este corte de los 28.449 niñas y niños que fueron remitidos por Prosperidad Social, 17.871 fueron atendidos en las distintas modalidades de Primera Infancia.
•	Con insumos entregados por la UARIV se aprobó el modelo para la priorización territorial de 40 municipios que cuentan con planes de retorno o ubicación (planes comunitarios), para la implementación del programa FEST IX. </t>
  </si>
  <si>
    <t>La medición del índice de desempeño institucional SECTORIAL para la vigencia 2022 se realiza entre los meses de febrero a mayo de 2023, con el aplicativo FURAG administrado por el Departamento Administrativo de la Función Pública. 
Aun así, con el resultado obtenido en la vigencia 2021 se sobrepasó la meta propuesta para el cuatrenio de 85 puntos en la calificación FURAG ya que la calificacion obtenida para el Indice de Desempeño Institucional superó en 9,3 puntos la estimada para el cuatrenio</t>
  </si>
  <si>
    <t>Acumulado Cuatrienio: 94,3%  Meta del cuatrienio 85% . Meta de la vigencia : 85%  Indicador de flujo</t>
  </si>
  <si>
    <t>Acumulado cuatrienio: 2.900.916.                                           Meta cuatrienio: 3.115.670.                           Meta vigencia: 3.115.670  indicador de capacidad</t>
  </si>
  <si>
    <t>ICBF:  El 16 de diciembre de 2021, el Consejo Nacional de Política Social, en cabeza del Señor Presidente de la República, aprobó la Estrategia para la superación de la pobreza en la niñez – ESPN, luego de tres años de construcción técnica.  La estrategia entrega lineamientos técnicos, definición de las dimensiones sobre las que se actúa, y una construcción de arquitectura institucional, trabajada de manera conjunta con Prosperidad Social y con el apoyo de UNICEF.
El 17 de mayo, el ICBF y Prosperidad Social, hicieron el lanzamiento de la ESPN en del departamento del Vichada. La ESPN arrancó su operación con un incremento en la cobertura de atención a la población del departamento de Vichada, identificado como el departamento que presenta el mayor índice de pobreza multidimensional total (65%), y de niñas, niños y adolescentes en hogares con pobreza multidimensional (70%), del país, de acuerdo con las cifras de la Encuesta Nacional de Calidad de Vida del 2021 (DANE).  PS: Para el 2022 se terminó con el diseño y consolidación de los documentos trabajados de manera conjunta entre Prosperidad Social, ICBF y Unicef, los cuales ya se encuentran disponibles para su consulta en la pagina web de la entidad: https://prosperidadsocial.gov.co/transparencia/informacion-de-interes/
- Documento Conceptual de la Estrategia para la Superación de la Pobreza en la Niñez 
- Documento de Dimensiones de la Estrategia para la Superación de la Pobreza en la Niñez 
- Documento Esquema de Articulación Institucional de la Estrategia para la Superación de la Pobreza en la Niñez 
- Documento Resumen Ejecutivo de la Estrategia para la Superación de la Pobreza en la Niñez 
De igual forma, en el marco de la cooperación con UNICEF, se incluyó en esta vigencia el fortalecimiento del equipo de Prosperidad Social para la definición de la focalización de la Estrategia, y del equipo del ICBF para la puesta en marcha de la Mesa de Gestión del Conocimiento. 
El 17 de mayo de 2022, se lanzó la Estrategia en Vichada, el departamento que presenta el mayor índice de pobreza multidimensional total (64,8%) y en los hogares con niñas, niños y adolescentes (70%) para 2021, según cifras del DANE</t>
  </si>
  <si>
    <t>Acumulado Cuatrienio: 62%  Meta del cuatrenio 100.%   Meta de la vigencia : 100%</t>
  </si>
  <si>
    <t xml:space="preserve"> Meta cumplida</t>
  </si>
  <si>
    <t>Meta cumplida</t>
  </si>
  <si>
    <t xml:space="preserve">El avance de este indicador, que equivale a 83% a diciembre de 2021, mide el avance consolidado del porcentaje (%) de cumplimiento de treinta y dos (32) indicadores del Plan Nacional de Desarrollo (PND) 2018 – 2022 “Pacto por la Equidad: Pacto por Colombia” que son responsabilidad y producto directo de la gestión de las cuatro (4) entidades que conforman en Sector de Inclusión Social y Reconciliación. La fuente de información de este reporte es el aplicativo SINERGIA de DNP. 
OBSERVACIONES PROSPERIDAD SOCIAL: Este indicador presenta un tipo de acumulación de   flujo. Por lo tanto, los resultados de un año, no se acumulan con los del siguiente. En este caso, se brinda mayor importancia al avance que se obtenga en cada año y en el último año del cuatrienio </t>
  </si>
  <si>
    <t xml:space="preserve">Acumulado Cuatrienio: 84  Meta del cuatrienio 85 . Meta de la vigencia :85  </t>
  </si>
  <si>
    <t>Se esta incluyendo dentro de la plataforma Moodle en la OVA de induccion como  primer modulo de esta los videos de  cada una de las entidades del sector  cada servidorer que realice el curso debe pasar primero por cada una de las instituciones del sector. Se tiene proyectado la implementacion de la ova de induccion para toda la entidad durante la tercera y cuarta semana de agosto, primera y segunda semana de septiembre</t>
  </si>
  <si>
    <t xml:space="preserve">Avance Cuantitativo 2022 (30 Junio)
</t>
  </si>
  <si>
    <t xml:space="preserve">Avance Cualitativo 2022      (30 Junio)
</t>
  </si>
  <si>
    <t>Acumulado cuatrienio (30 Junio)</t>
  </si>
  <si>
    <t>% de avance cuatrienio (30 Junio)</t>
  </si>
  <si>
    <t>En el primer semestre se elabora el plan de trabajo, con miras a definir lineamientos para la implmentación de los componentes de la RUTA de manera integral. Resaltando la importancia de avanzar en el diseño y puesta en marcha del Expediente Único, el módulo de consulta y la disponibilidad presupuestal.   Observación: La implementación de la Ruta requiere de un sistema de información robusto que permita realizar seguimiento desde el momento cero al ingreso a la Ruta, acompañar el proceso, contar con una batería de indicadores que definan los logros en materia de superación de privaciones tanto de índole social como productiva. Por otra parte, es fundamental articular las diferentes dependencias y oferta interna, para luego encontrar el punto calve para la gestión de la oferta externa. Del mismo modo y nada despreciable, se requiere de disponibilidad presupuestal.</t>
  </si>
  <si>
    <t>Se cargó la información del Programa de ICBF: Unidades De Apoyo Y Fortalecimiento A Familias Unafas, completando en el año 2022 la meta de 31 programas. 
Adicionalmente, en el mes de mayo se compartió los registros de prevención y Procesos administrativos de restablecimiento de derechos con corte 31 de mayo de 2022, por medio carpeta Bronce del contenedor de azure dispuesto por Propseridad Social.</t>
  </si>
  <si>
    <r>
      <t xml:space="preserve">PS - (apoyo: </t>
    </r>
    <r>
      <rPr>
        <sz val="10"/>
        <color rgb="FFFF0000"/>
        <rFont val="Arial"/>
        <family val="2"/>
      </rPr>
      <t>UARIV - ICBF)</t>
    </r>
  </si>
  <si>
    <r>
      <t xml:space="preserve">
</t>
    </r>
    <r>
      <rPr>
        <sz val="10"/>
        <color rgb="FFFF0000"/>
        <rFont val="Arial"/>
        <family val="2"/>
      </rPr>
      <t>Gestión de los compromisos de la Mesa de Equidad, desde el rol de la Secretaría Técnica que opera Prosperidad Social.</t>
    </r>
  </si>
  <si>
    <r>
      <rPr>
        <sz val="10"/>
        <rFont val="Arial"/>
        <family val="2"/>
      </rPr>
      <t xml:space="preserve">27 servicios ICBF con interoperabilidad
Adicionalmente, en 2021 se interopera con la exposición y consumo de los servicios de Cuéntame y Unidos y el servicio de consumo del RUV con la Unidad de Victimas.
Nota: A partir del reporte del II semestre de 2021 – PS es responsable del reporte Nota: A partir del reporte del II semestre de 2021 – PS es responsable del reporte
</t>
    </r>
    <r>
      <rPr>
        <sz val="10"/>
        <color rgb="FFFF0000"/>
        <rFont val="Arial"/>
        <family val="2"/>
      </rPr>
      <t xml:space="preserve">
</t>
    </r>
  </si>
  <si>
    <r>
      <t xml:space="preserve">Para la vigencia 2020, se reporta 1.417.967 usuarios atendidos en servicios de educación inicial en el marco de la atención integral a la primera infancia a nivel nacional. Para el cumplimiento de este indicador en el cuarto trimestre de la vigencia 2020, se continuó implementando la focalización de las niñas y niños a atender para la conformación de nuevas UDS, reposición de cupos de aquellos usuarios que se retiren del servicio o cupos que se liberan por niñas y niños que transitan al sistema educativo formal.La identificación de la población se realiza de acuerdo con lo definido en la </t>
    </r>
    <r>
      <rPr>
        <i/>
        <sz val="10"/>
        <color theme="1"/>
        <rFont val="Arial"/>
        <family val="2"/>
      </rPr>
      <t>Guía para la focalización de usuarios de los servicios de primera infanci</t>
    </r>
    <r>
      <rPr>
        <sz val="10"/>
        <color theme="1"/>
        <rFont val="Arial"/>
        <family val="2"/>
      </rPr>
      <t>a.También se avanzó en la formación de madres comunitarias para ampliar las UDS que cuentan con niñas y niños en educación inicial.</t>
    </r>
  </si>
  <si>
    <r>
      <t xml:space="preserve"> A junio de 2022, se avanzó en las actividades para el cierre del Sujeto de Reparación Colectiva Vereda el Cincuenta. Del mismo modo, quedó programada las actividades de cierre con el Sujeto para realizarse en el mes de Julio. Así las cosas, a corte de junio 2022, se tiene un avance de 3 sujetos de reparación colectiva con el cumplimiento de implementación de las acciones del PIRC. </t>
    </r>
    <r>
      <rPr>
        <sz val="10"/>
        <color rgb="FFFF0000"/>
        <rFont val="Arial"/>
        <family val="2"/>
      </rPr>
      <t>Lo anterior, se refleja en un avance acumulado del indicador del 34,29%.</t>
    </r>
  </si>
  <si>
    <r>
      <rPr>
        <b/>
        <sz val="10"/>
        <color theme="1"/>
        <rFont val="Arial"/>
        <family val="2"/>
      </rPr>
      <t>DPS:</t>
    </r>
    <r>
      <rPr>
        <sz val="10"/>
        <color theme="1"/>
        <rFont val="Arial"/>
        <family val="2"/>
      </rPr>
      <t xml:space="preserve"> Como parte de la inducción que adelantamos en la entidad, en el texto del correo invitamos a los funcionarios a consultar la aplicación mapa social. Esta es una plataforma innovadora que permite compartir información de los proyectos sociales en Colombia y tomar decisiones estratégicas que mejoren las condiciones de vida de la población vulnerable, permitiendo conoce proyectos, organizaciones y buenas prácticas. 
</t>
    </r>
    <r>
      <rPr>
        <b/>
        <sz val="10"/>
        <color theme="1"/>
        <rFont val="Arial"/>
        <family val="2"/>
      </rPr>
      <t>ICBF:</t>
    </r>
    <r>
      <rPr>
        <sz val="10"/>
        <color theme="1"/>
        <rFont val="Arial"/>
        <family val="2"/>
      </rPr>
      <t xml:space="preserve"> Dentro de la inducción sectorial de función publica en 2019 se desarrollaron 2800 capacitaciones con el curso de fundamentos de Modelo Integrado de Planeación Gestión.</t>
    </r>
  </si>
  <si>
    <r>
      <t xml:space="preserve">El Índice de Desempeño Institucional del año 2019, del sector de la Inclusión Social y reconciliación fue de </t>
    </r>
    <r>
      <rPr>
        <b/>
        <sz val="10"/>
        <color theme="1"/>
        <rFont val="Arial"/>
        <family val="2"/>
      </rPr>
      <t>83.9</t>
    </r>
    <r>
      <rPr>
        <sz val="10"/>
        <color theme="1"/>
        <rFont val="Arial"/>
        <family val="2"/>
      </rPr>
      <t xml:space="preserve">, el incremento del puntaje consultado en 2018  tuvo un aumento de 9 puntos respecto al año anterior que fue de </t>
    </r>
    <r>
      <rPr>
        <b/>
        <sz val="10"/>
        <color theme="1"/>
        <rFont val="Arial"/>
        <family val="2"/>
      </rPr>
      <t>74.9.</t>
    </r>
    <r>
      <rPr>
        <sz val="10"/>
        <color theme="1"/>
        <rFont val="Arial"/>
        <family val="2"/>
      </rPr>
      <t xml:space="preserve">
La entidad del sector que obtuvo un mayor puntaje fue el ICBF con 95.7 ocupando el primer lugar, seguido por la UARIV con 84.9 , en el tercer lugar se encuentra el Departamento Administrativo para la Prosperidad Social con 79.4  y en el cuarto lugar se encuentra el Centro Nacional de Memoria Histórica con 75.5.
La DIMENSIÓM  con mejores resultados del sector fue la del talento humano, con un resultado de 85.99.
Así mismo la POLÍTICA 1 Gestión Estratégica del Talento Humano obtuvo el mejor resultado con 86.09
De las 16 políticas de gestión y desempeño evaluadas, 5 obtuvieron resultados inferiores al 80%, estas son:
1. Defensa jurídica 
2. Racionalización de trámites 
3. Gestión documental  
4. Fortalecimiento Organizacional 
5. Gestión presupuestal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</si>
</sst>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_);_(* \(#,##0\);_(* &quot;-&quot;??_);_(@_)"/>
    <numFmt numFmtId="165" formatCode="0.0%"/>
    <numFmt numFmtId="166" formatCode="_-* #,##0_-;\-* #,##0_-;_-* &quot;-&quot;??_-;_-@_-"/>
  </numFmts>
  <fonts count="85">
    <font>
      <sz val="11"/>
      <color theme="1"/>
      <name val="Calibri"/>
      <family val="2"/>
      <scheme val="minor"/>
    </font>
    <font>
      <b/>
      <sz val="11"/>
      <color theme="0"/>
      <name val="Calibri"/>
      <family val="2"/>
      <scheme val="minor"/>
    </font>
    <font>
      <b/>
      <sz val="14"/>
      <color theme="4" tint="-0.249977111117893"/>
      <name val="Calibri"/>
      <family val="2"/>
      <scheme val="minor"/>
    </font>
    <font>
      <sz val="10"/>
      <color theme="1"/>
      <name val="Arial"/>
      <family val="2"/>
    </font>
    <font>
      <sz val="11"/>
      <color theme="1"/>
      <name val="Arial"/>
      <family val="2"/>
    </font>
    <font>
      <b/>
      <sz val="18"/>
      <color theme="1"/>
      <name val="Arial"/>
      <family val="2"/>
    </font>
    <font>
      <b/>
      <sz val="20"/>
      <color theme="1"/>
      <name val="Arial"/>
      <family val="2"/>
    </font>
    <font>
      <b/>
      <sz val="18"/>
      <color theme="1"/>
      <name val="Calibri"/>
      <family val="2"/>
      <scheme val="minor"/>
    </font>
    <font>
      <sz val="12"/>
      <color rgb="FF000000"/>
      <name val="Arial"/>
      <family val="2"/>
    </font>
    <font>
      <sz val="12"/>
      <color rgb="FF993366"/>
      <name val="Arial"/>
      <family val="2"/>
    </font>
    <font>
      <sz val="11"/>
      <color rgb="FF993366"/>
      <name val="Arial"/>
      <family val="2"/>
    </font>
    <font>
      <sz val="12"/>
      <color rgb="FF993366"/>
      <name val="Arial"/>
      <family val="1"/>
    </font>
    <font>
      <sz val="12"/>
      <color rgb="FF993366"/>
      <name val="Times New Roman"/>
      <family val="1"/>
    </font>
    <font>
      <b/>
      <sz val="16"/>
      <color rgb="FF993366"/>
      <name val="Arial"/>
      <family val="2"/>
    </font>
    <font>
      <b/>
      <sz val="11"/>
      <color rgb="FF993366"/>
      <name val="Arial"/>
      <family val="2"/>
    </font>
    <font>
      <b/>
      <sz val="10"/>
      <color rgb="FF993366"/>
      <name val="Arial"/>
      <family val="2"/>
    </font>
    <font>
      <sz val="11"/>
      <color theme="1"/>
      <name val="Calibri"/>
      <family val="2"/>
      <scheme val="minor"/>
    </font>
    <font>
      <sz val="10"/>
      <name val="Arial"/>
      <family val="2"/>
    </font>
    <font>
      <sz val="12"/>
      <color theme="1"/>
      <name val="Arial"/>
      <family val="2"/>
    </font>
    <font>
      <b/>
      <sz val="12"/>
      <color theme="1"/>
      <name val="Arial"/>
      <family val="2"/>
    </font>
    <font>
      <sz val="11"/>
      <color theme="1"/>
      <name val="Work Sans"/>
      <family val="3"/>
    </font>
    <font>
      <b/>
      <sz val="11"/>
      <color rgb="FF993366"/>
      <name val="Work Sans"/>
      <family val="3"/>
    </font>
    <font>
      <sz val="11"/>
      <color rgb="FF00B050"/>
      <name val="Work Sans"/>
      <family val="3"/>
    </font>
    <font>
      <sz val="11"/>
      <color rgb="FF993366"/>
      <name val="Work Sans"/>
      <family val="3"/>
    </font>
    <font>
      <b/>
      <sz val="11"/>
      <color theme="1"/>
      <name val="Work Sans"/>
      <family val="3"/>
    </font>
    <font>
      <sz val="11"/>
      <color rgb="FF000000"/>
      <name val="Work Sans"/>
      <family val="3"/>
    </font>
    <font>
      <sz val="11"/>
      <color rgb="FFFF0000"/>
      <name val="Work Sans"/>
      <family val="3"/>
    </font>
    <font>
      <sz val="9"/>
      <color indexed="81"/>
      <name val="Tahoma"/>
      <family val="2"/>
    </font>
    <font>
      <b/>
      <sz val="9"/>
      <color indexed="81"/>
      <name val="Tahoma"/>
      <family val="2"/>
    </font>
    <font>
      <b/>
      <sz val="11"/>
      <name val="Work Sans"/>
      <family val="3"/>
    </font>
    <font>
      <sz val="11"/>
      <name val="Work Sans"/>
      <family val="3"/>
    </font>
    <font>
      <b/>
      <sz val="10"/>
      <name val="Work Sans"/>
      <family val="3"/>
    </font>
    <font>
      <sz val="10"/>
      <color rgb="FF00B050"/>
      <name val="Work Sans"/>
      <family val="3"/>
    </font>
    <font>
      <sz val="10"/>
      <name val="Work Sans"/>
      <family val="3"/>
    </font>
    <font>
      <b/>
      <sz val="11"/>
      <color rgb="FFFF0000"/>
      <name val="Work Sans"/>
      <family val="3"/>
    </font>
    <font>
      <sz val="11"/>
      <color rgb="FF7030A0"/>
      <name val="Work Sans"/>
      <family val="3"/>
    </font>
    <font>
      <sz val="10"/>
      <color theme="1"/>
      <name val="Work Sans"/>
      <family val="3"/>
    </font>
    <font>
      <b/>
      <sz val="11"/>
      <color theme="1"/>
      <name val="Calibri"/>
      <family val="2"/>
      <scheme val="minor"/>
    </font>
    <font>
      <sz val="9"/>
      <color theme="1"/>
      <name val="Calibri"/>
      <family val="2"/>
      <scheme val="minor"/>
    </font>
    <font>
      <b/>
      <sz val="10"/>
      <color rgb="FF00B050"/>
      <name val="Work Sans"/>
      <family val="3"/>
    </font>
    <font>
      <sz val="10"/>
      <color theme="9"/>
      <name val="Work Sans"/>
      <family val="3"/>
    </font>
    <font>
      <sz val="10"/>
      <color theme="0"/>
      <name val="Work Sans"/>
      <family val="3"/>
    </font>
    <font>
      <sz val="10"/>
      <color rgb="FF000000"/>
      <name val="Work Sans"/>
      <family val="3"/>
    </font>
    <font>
      <sz val="10"/>
      <color rgb="FF7030A0"/>
      <name val="Work Sans"/>
      <family val="3"/>
    </font>
    <font>
      <sz val="11"/>
      <color rgb="FF4472C4"/>
      <name val="Work Sans"/>
      <family val="3"/>
    </font>
    <font>
      <b/>
      <sz val="11"/>
      <color rgb="FF000000"/>
      <name val="Work Sans"/>
      <family val="3"/>
    </font>
    <font>
      <b/>
      <sz val="11"/>
      <color rgb="FF990033"/>
      <name val="Work Sans"/>
      <family val="3"/>
    </font>
    <font>
      <sz val="11"/>
      <color rgb="FF990033"/>
      <name val="Work Sans"/>
      <family val="3"/>
    </font>
    <font>
      <sz val="10"/>
      <color rgb="FFFF0000"/>
      <name val="Work Sans"/>
      <family val="3"/>
    </font>
    <font>
      <sz val="8"/>
      <color theme="1"/>
      <name val="Work Sans"/>
      <family val="3"/>
    </font>
    <font>
      <sz val="8"/>
      <name val="Arial"/>
      <family val="2"/>
    </font>
    <font>
      <sz val="8"/>
      <color theme="1"/>
      <name val="Arial"/>
      <family val="2"/>
    </font>
    <font>
      <sz val="8"/>
      <color rgb="FF000000"/>
      <name val="Arial"/>
      <family val="2"/>
    </font>
    <font>
      <sz val="8"/>
      <color rgb="FF7030A0"/>
      <name val="Arial"/>
      <family val="2"/>
    </font>
    <font>
      <sz val="8"/>
      <color rgb="FFFF0000"/>
      <name val="Arial"/>
      <family val="2"/>
    </font>
    <font>
      <b/>
      <sz val="7"/>
      <name val="Arial"/>
      <family val="2"/>
    </font>
    <font>
      <sz val="7"/>
      <color theme="1"/>
      <name val="Work Sans"/>
      <family val="3"/>
    </font>
    <font>
      <sz val="7"/>
      <color rgb="FF000000"/>
      <name val="Arial"/>
      <family val="2"/>
    </font>
    <font>
      <sz val="9"/>
      <color theme="1"/>
      <name val="Times New Roman"/>
      <family val="1"/>
    </font>
    <font>
      <sz val="8"/>
      <name val="Work Sans"/>
      <family val="3"/>
    </font>
    <font>
      <sz val="8"/>
      <color rgb="FFC00000"/>
      <name val="Arial"/>
      <family val="2"/>
    </font>
    <font>
      <b/>
      <sz val="14"/>
      <color theme="1"/>
      <name val="Calibri"/>
      <family val="2"/>
      <scheme val="minor"/>
    </font>
    <font>
      <b/>
      <sz val="8"/>
      <color theme="1"/>
      <name val="Work Sans"/>
      <family val="3"/>
    </font>
    <font>
      <sz val="9"/>
      <name val="Calibri"/>
      <family val="2"/>
      <scheme val="minor"/>
    </font>
    <font>
      <b/>
      <sz val="9"/>
      <name val="Calibri"/>
      <family val="2"/>
      <scheme val="minor"/>
    </font>
    <font>
      <sz val="7"/>
      <name val="Arial"/>
      <family val="2"/>
    </font>
    <font>
      <b/>
      <sz val="8"/>
      <name val="Arial"/>
      <family val="2"/>
    </font>
    <font>
      <sz val="9"/>
      <name val="Times New Roman"/>
      <family val="1"/>
    </font>
    <font>
      <b/>
      <sz val="8"/>
      <name val="Work Sans"/>
      <family val="3"/>
    </font>
    <font>
      <b/>
      <sz val="9"/>
      <color rgb="FFFFFFFF"/>
      <name val="Arial"/>
      <family val="2"/>
    </font>
    <font>
      <sz val="9"/>
      <name val="Work Sans"/>
      <family val="3"/>
    </font>
    <font>
      <sz val="9"/>
      <color theme="1"/>
      <name val="Work Sans"/>
      <family val="3"/>
    </font>
    <font>
      <sz val="9"/>
      <color rgb="FF000000"/>
      <name val="Work Sans"/>
      <family val="3"/>
    </font>
    <font>
      <sz val="11"/>
      <name val="Work Sans"/>
    </font>
    <font>
      <b/>
      <sz val="16"/>
      <name val="Work Sans"/>
      <family val="3"/>
    </font>
    <font>
      <sz val="8"/>
      <color rgb="FFFF0000"/>
      <name val="Work Sans"/>
      <family val="3"/>
    </font>
    <font>
      <b/>
      <sz val="10"/>
      <color theme="1"/>
      <name val="Work Sans"/>
      <family val="3"/>
    </font>
    <font>
      <sz val="10"/>
      <color rgb="FFFF0000"/>
      <name val="Arial"/>
      <family val="2"/>
    </font>
    <font>
      <b/>
      <sz val="10"/>
      <name val="Work Sans"/>
    </font>
    <font>
      <sz val="10"/>
      <color rgb="FF993366"/>
      <name val="Arial"/>
      <family val="2"/>
    </font>
    <font>
      <sz val="10"/>
      <color rgb="FF000000"/>
      <name val="Arial"/>
      <family val="2"/>
    </font>
    <font>
      <sz val="10"/>
      <color theme="4"/>
      <name val="Arial"/>
      <family val="2"/>
    </font>
    <font>
      <sz val="10"/>
      <color rgb="FF222222"/>
      <name val="Arial"/>
      <family val="2"/>
    </font>
    <font>
      <i/>
      <sz val="10"/>
      <color theme="1"/>
      <name val="Arial"/>
      <family val="2"/>
    </font>
    <font>
      <b/>
      <sz val="10"/>
      <color theme="1"/>
      <name val="Arial"/>
      <family val="2"/>
    </font>
  </fonts>
  <fills count="30">
    <fill>
      <patternFill patternType="none"/>
    </fill>
    <fill>
      <patternFill patternType="gray125"/>
    </fill>
    <fill>
      <patternFill patternType="solid">
        <fgColor theme="4" tint="-0.249977111117893"/>
        <bgColor indexed="64"/>
      </patternFill>
    </fill>
    <fill>
      <patternFill patternType="solid">
        <fgColor rgb="FFF2F8EE"/>
        <bgColor indexed="64"/>
      </patternFill>
    </fill>
    <fill>
      <patternFill patternType="solid">
        <fgColor rgb="FFFDF0E9"/>
        <bgColor indexed="64"/>
      </patternFill>
    </fill>
    <fill>
      <patternFill patternType="solid">
        <fgColor rgb="FFF3F5FF"/>
        <bgColor indexed="64"/>
      </patternFill>
    </fill>
    <fill>
      <patternFill patternType="solid">
        <fgColor rgb="FFFFF3E7"/>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8F2E2"/>
        <bgColor indexed="64"/>
      </patternFill>
    </fill>
    <fill>
      <patternFill patternType="solid">
        <fgColor rgb="FFEFF2FF"/>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FFFF"/>
        <bgColor rgb="FFFFFFFF"/>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993366"/>
        <bgColor indexed="64"/>
      </patternFill>
    </fill>
    <fill>
      <patternFill patternType="solid">
        <fgColor theme="0" tint="-4.9989318521683403E-2"/>
        <bgColor indexed="64"/>
      </patternFill>
    </fill>
    <fill>
      <patternFill patternType="solid">
        <fgColor theme="0"/>
        <bgColor indexed="64"/>
      </patternFill>
    </fill>
    <fill>
      <patternFill patternType="solid">
        <fgColor rgb="FF7030A0"/>
        <bgColor indexed="64"/>
      </patternFill>
    </fill>
    <fill>
      <patternFill patternType="solid">
        <fgColor theme="4"/>
        <bgColor indexed="64"/>
      </patternFill>
    </fill>
    <fill>
      <patternFill patternType="solid">
        <fgColor theme="9" tint="-0.249977111117893"/>
        <bgColor indexed="64"/>
      </patternFill>
    </fill>
  </fills>
  <borders count="8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top/>
      <bottom style="thin">
        <color auto="1"/>
      </bottom>
      <diagonal/>
    </border>
    <border>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top/>
      <bottom/>
      <diagonal/>
    </border>
    <border>
      <left style="medium">
        <color indexed="64"/>
      </left>
      <right style="thin">
        <color auto="1"/>
      </right>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thin">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thin">
        <color auto="1"/>
      </top>
      <bottom style="dashed">
        <color auto="1"/>
      </bottom>
      <diagonal/>
    </border>
    <border>
      <left style="dashed">
        <color auto="1"/>
      </left>
      <right style="thin">
        <color auto="1"/>
      </right>
      <top style="dashed">
        <color auto="1"/>
      </top>
      <bottom style="thin">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right style="dashed">
        <color auto="1"/>
      </right>
      <top style="dashed">
        <color auto="1"/>
      </top>
      <bottom style="dashed">
        <color auto="1"/>
      </bottom>
      <diagonal/>
    </border>
    <border>
      <left style="dashed">
        <color auto="1"/>
      </left>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top style="dashed">
        <color auto="1"/>
      </top>
      <bottom style="dashed">
        <color auto="1"/>
      </bottom>
      <diagonal/>
    </border>
    <border>
      <left style="medium">
        <color rgb="FFFFFFFF"/>
      </left>
      <right style="medium">
        <color rgb="FFFFFFFF"/>
      </right>
      <top style="medium">
        <color rgb="FFFFFFFF"/>
      </top>
      <bottom/>
      <diagonal/>
    </border>
    <border>
      <left style="thick">
        <color theme="4" tint="-0.24994659260841701"/>
      </left>
      <right style="thin">
        <color auto="1"/>
      </right>
      <top style="thin">
        <color auto="1"/>
      </top>
      <bottom style="thin">
        <color auto="1"/>
      </bottom>
      <diagonal/>
    </border>
    <border>
      <left style="thick">
        <color theme="4" tint="-0.24994659260841701"/>
      </left>
      <right style="thin">
        <color auto="1"/>
      </right>
      <top style="thin">
        <color auto="1"/>
      </top>
      <bottom style="thick">
        <color theme="4" tint="-0.24994659260841701"/>
      </bottom>
      <diagonal/>
    </border>
    <border>
      <left/>
      <right/>
      <top style="thin">
        <color auto="1"/>
      </top>
      <bottom style="thick">
        <color theme="4" tint="-0.24994659260841701"/>
      </bottom>
      <diagonal/>
    </border>
    <border>
      <left style="thin">
        <color auto="1"/>
      </left>
      <right/>
      <top style="thin">
        <color auto="1"/>
      </top>
      <bottom style="thick">
        <color rgb="FF00B050"/>
      </bottom>
      <diagonal/>
    </border>
  </borders>
  <cellStyleXfs count="125">
    <xf numFmtId="0" fontId="0" fillId="0" borderId="0"/>
    <xf numFmtId="43" fontId="16" fillId="0" borderId="0" applyFont="0" applyFill="0" applyBorder="0" applyAlignment="0" applyProtection="0"/>
    <xf numFmtId="9" fontId="16"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cellStyleXfs>
  <cellXfs count="864">
    <xf numFmtId="0" fontId="0" fillId="0" borderId="0" xfId="0"/>
    <xf numFmtId="3" fontId="1" fillId="0" borderId="0" xfId="0" applyNumberFormat="1" applyFont="1" applyAlignment="1">
      <alignment horizontal="center" vertical="center" wrapText="1"/>
    </xf>
    <xf numFmtId="3"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wrapText="1"/>
    </xf>
    <xf numFmtId="0" fontId="0" fillId="0" borderId="1" xfId="0" applyBorder="1"/>
    <xf numFmtId="0" fontId="0" fillId="0" borderId="0" xfId="0" applyAlignment="1">
      <alignment wrapText="1"/>
    </xf>
    <xf numFmtId="0" fontId="0" fillId="0" borderId="1" xfId="0" applyBorder="1" applyAlignment="1">
      <alignment wrapText="1"/>
    </xf>
    <xf numFmtId="0" fontId="0" fillId="0" borderId="1" xfId="0" applyBorder="1" applyAlignment="1">
      <alignment vertical="top" wrapText="1"/>
    </xf>
    <xf numFmtId="0" fontId="0" fillId="0" borderId="2" xfId="0" applyBorder="1"/>
    <xf numFmtId="0" fontId="0" fillId="0" borderId="1" xfId="0" applyBorder="1" applyAlignment="1">
      <alignment horizontal="center" vertical="center" wrapText="1"/>
    </xf>
    <xf numFmtId="10" fontId="0" fillId="0" borderId="1" xfId="0" applyNumberFormat="1" applyBorder="1" applyAlignment="1">
      <alignment horizontal="center" vertical="center" wrapText="1"/>
    </xf>
    <xf numFmtId="0" fontId="4" fillId="0" borderId="0" xfId="0" applyFont="1"/>
    <xf numFmtId="0" fontId="0" fillId="0" borderId="1" xfId="0" applyBorder="1" applyAlignment="1">
      <alignment horizontal="center" wrapText="1"/>
    </xf>
    <xf numFmtId="0" fontId="4"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top" wrapText="1"/>
    </xf>
    <xf numFmtId="0" fontId="5" fillId="0" borderId="1"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0" borderId="11" xfId="0" applyFont="1" applyBorder="1" applyAlignment="1">
      <alignment horizontal="center" vertical="center" wrapText="1"/>
    </xf>
    <xf numFmtId="0" fontId="0" fillId="0" borderId="8" xfId="0" applyBorder="1"/>
    <xf numFmtId="3" fontId="0" fillId="0" borderId="1" xfId="0" applyNumberFormat="1" applyBorder="1" applyAlignment="1">
      <alignment horizontal="center" vertical="center" wrapText="1"/>
    </xf>
    <xf numFmtId="0" fontId="3" fillId="0" borderId="1" xfId="0" applyFont="1" applyBorder="1" applyAlignment="1">
      <alignment horizontal="left" vertical="top"/>
    </xf>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0" fillId="0" borderId="4" xfId="0" applyBorder="1"/>
    <xf numFmtId="0" fontId="13" fillId="0" borderId="22" xfId="0" applyFont="1" applyBorder="1" applyAlignment="1">
      <alignment horizontal="center" vertical="center"/>
    </xf>
    <xf numFmtId="0" fontId="13" fillId="0" borderId="25" xfId="0" applyFont="1" applyBorder="1" applyAlignment="1">
      <alignment horizontal="center" vertical="center"/>
    </xf>
    <xf numFmtId="0" fontId="13" fillId="0" borderId="2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9" xfId="0" applyFont="1" applyBorder="1" applyAlignment="1">
      <alignment horizontal="center" vertical="center"/>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9" fillId="0" borderId="26"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38" xfId="0" applyFont="1" applyBorder="1" applyAlignment="1">
      <alignment horizontal="center" vertical="center" wrapText="1"/>
    </xf>
    <xf numFmtId="43" fontId="18" fillId="3" borderId="1" xfId="12" applyFont="1" applyFill="1" applyBorder="1" applyAlignment="1">
      <alignment vertical="center"/>
    </xf>
    <xf numFmtId="3" fontId="18" fillId="3" borderId="1" xfId="14" applyNumberFormat="1" applyFont="1" applyFill="1" applyBorder="1" applyAlignment="1">
      <alignment vertical="center"/>
    </xf>
    <xf numFmtId="0" fontId="18" fillId="3" borderId="1" xfId="0" applyFont="1" applyFill="1" applyBorder="1" applyAlignment="1">
      <alignment horizontal="lef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43" fontId="18" fillId="3" borderId="1" xfId="0" applyNumberFormat="1" applyFont="1" applyFill="1" applyBorder="1" applyAlignment="1">
      <alignment vertical="center"/>
    </xf>
    <xf numFmtId="9" fontId="18" fillId="3" borderId="1" xfId="0" applyNumberFormat="1" applyFont="1" applyFill="1" applyBorder="1" applyAlignment="1">
      <alignment vertical="center"/>
    </xf>
    <xf numFmtId="0" fontId="18" fillId="3" borderId="1" xfId="0" applyFont="1" applyFill="1" applyBorder="1" applyAlignment="1">
      <alignment horizontal="left" vertical="top" wrapText="1"/>
    </xf>
    <xf numFmtId="9" fontId="18" fillId="3" borderId="1" xfId="0" applyNumberFormat="1" applyFont="1" applyFill="1" applyBorder="1" applyAlignment="1">
      <alignment vertical="center" wrapText="1"/>
    </xf>
    <xf numFmtId="3" fontId="18" fillId="3" borderId="1" xfId="0" applyNumberFormat="1" applyFont="1" applyFill="1" applyBorder="1" applyAlignment="1">
      <alignment vertical="center"/>
    </xf>
    <xf numFmtId="41" fontId="18" fillId="3" borderId="1" xfId="7" applyFont="1" applyFill="1" applyBorder="1" applyAlignment="1">
      <alignment horizontal="left" vertical="center" wrapText="1"/>
    </xf>
    <xf numFmtId="9" fontId="18" fillId="3" borderId="1" xfId="2" applyFont="1" applyFill="1" applyBorder="1" applyAlignment="1">
      <alignment horizontal="right" vertical="center" wrapText="1"/>
    </xf>
    <xf numFmtId="0" fontId="18" fillId="3" borderId="1" xfId="0" applyFont="1" applyFill="1" applyBorder="1" applyAlignment="1">
      <alignment horizontal="right" vertical="center" wrapText="1"/>
    </xf>
    <xf numFmtId="165" fontId="18" fillId="3" borderId="1" xfId="2" applyNumberFormat="1" applyFont="1" applyFill="1" applyBorder="1" applyAlignment="1">
      <alignment vertical="center"/>
    </xf>
    <xf numFmtId="0" fontId="18" fillId="4" borderId="13" xfId="0" applyFont="1" applyFill="1" applyBorder="1"/>
    <xf numFmtId="0" fontId="18" fillId="4" borderId="15" xfId="0" applyFont="1" applyFill="1" applyBorder="1"/>
    <xf numFmtId="0" fontId="18" fillId="4" borderId="1" xfId="0" applyFont="1" applyFill="1" applyBorder="1"/>
    <xf numFmtId="0" fontId="18" fillId="4" borderId="16" xfId="0" applyFont="1" applyFill="1" applyBorder="1"/>
    <xf numFmtId="0" fontId="18" fillId="4" borderId="18" xfId="0" applyFont="1" applyFill="1" applyBorder="1"/>
    <xf numFmtId="0" fontId="18" fillId="6" borderId="1" xfId="0" applyFont="1" applyFill="1" applyBorder="1" applyAlignment="1">
      <alignment wrapText="1"/>
    </xf>
    <xf numFmtId="0" fontId="18" fillId="4" borderId="11" xfId="0" applyFont="1" applyFill="1" applyBorder="1"/>
    <xf numFmtId="0" fontId="18" fillId="4" borderId="19" xfId="0" applyFont="1" applyFill="1" applyBorder="1"/>
    <xf numFmtId="0" fontId="19" fillId="4" borderId="12" xfId="0" applyFont="1" applyFill="1" applyBorder="1" applyAlignment="1">
      <alignment horizontal="center"/>
    </xf>
    <xf numFmtId="0" fontId="19" fillId="4" borderId="13" xfId="0" applyFont="1" applyFill="1" applyBorder="1" applyAlignment="1">
      <alignment horizontal="center"/>
    </xf>
    <xf numFmtId="0" fontId="19" fillId="4" borderId="26" xfId="0" applyFont="1" applyFill="1" applyBorder="1" applyAlignment="1">
      <alignment horizontal="center"/>
    </xf>
    <xf numFmtId="0" fontId="19" fillId="4" borderId="20" xfId="0" applyFont="1" applyFill="1" applyBorder="1" applyAlignment="1">
      <alignment horizontal="center"/>
    </xf>
    <xf numFmtId="0" fontId="19" fillId="4" borderId="4" xfId="0" applyFont="1" applyFill="1" applyBorder="1" applyAlignment="1">
      <alignment horizontal="center"/>
    </xf>
    <xf numFmtId="0" fontId="19" fillId="4" borderId="21" xfId="0" applyFont="1" applyFill="1" applyBorder="1" applyAlignment="1">
      <alignment horizontal="center"/>
    </xf>
    <xf numFmtId="0" fontId="19" fillId="5" borderId="30" xfId="0" applyFont="1" applyFill="1" applyBorder="1" applyAlignment="1">
      <alignment horizontal="center"/>
    </xf>
    <xf numFmtId="0" fontId="19" fillId="5" borderId="13" xfId="0" applyFont="1" applyFill="1" applyBorder="1" applyAlignment="1">
      <alignment horizontal="center"/>
    </xf>
    <xf numFmtId="0" fontId="19" fillId="5" borderId="26" xfId="0" applyFont="1" applyFill="1" applyBorder="1" applyAlignment="1">
      <alignment horizontal="center"/>
    </xf>
    <xf numFmtId="0" fontId="19" fillId="6" borderId="12" xfId="0" applyFont="1" applyFill="1" applyBorder="1" applyAlignment="1">
      <alignment horizontal="center"/>
    </xf>
    <xf numFmtId="0" fontId="18" fillId="6" borderId="13" xfId="0" applyFont="1" applyFill="1" applyBorder="1"/>
    <xf numFmtId="0" fontId="18" fillId="6" borderId="26" xfId="0" applyFont="1" applyFill="1" applyBorder="1"/>
    <xf numFmtId="0" fontId="18" fillId="6" borderId="14" xfId="0" applyFont="1" applyFill="1" applyBorder="1"/>
    <xf numFmtId="0" fontId="18" fillId="5" borderId="2" xfId="0" applyFont="1" applyFill="1" applyBorder="1"/>
    <xf numFmtId="0" fontId="18" fillId="5" borderId="1" xfId="0" applyFont="1" applyFill="1" applyBorder="1"/>
    <xf numFmtId="0" fontId="18" fillId="5" borderId="11" xfId="0" applyFont="1" applyFill="1" applyBorder="1"/>
    <xf numFmtId="0" fontId="18" fillId="6" borderId="15" xfId="0" applyFont="1" applyFill="1" applyBorder="1"/>
    <xf numFmtId="0" fontId="18" fillId="6" borderId="1" xfId="0" applyFont="1" applyFill="1" applyBorder="1"/>
    <xf numFmtId="0" fontId="18" fillId="6" borderId="11" xfId="0" applyFont="1" applyFill="1" applyBorder="1"/>
    <xf numFmtId="0" fontId="18" fillId="6" borderId="16" xfId="0" applyFont="1" applyFill="1" applyBorder="1"/>
    <xf numFmtId="0" fontId="18" fillId="4" borderId="12" xfId="0" applyFont="1" applyFill="1" applyBorder="1"/>
    <xf numFmtId="0" fontId="18" fillId="4" borderId="26" xfId="0" applyFont="1" applyFill="1" applyBorder="1"/>
    <xf numFmtId="0" fontId="18" fillId="5" borderId="30" xfId="0" applyFont="1" applyFill="1" applyBorder="1"/>
    <xf numFmtId="0" fontId="18" fillId="5" borderId="13" xfId="0" applyFont="1" applyFill="1" applyBorder="1"/>
    <xf numFmtId="0" fontId="18" fillId="5" borderId="26" xfId="0" applyFont="1" applyFill="1" applyBorder="1"/>
    <xf numFmtId="0" fontId="18" fillId="6" borderId="12" xfId="0" applyFont="1" applyFill="1" applyBorder="1"/>
    <xf numFmtId="0" fontId="18" fillId="4" borderId="17" xfId="0" applyFont="1" applyFill="1" applyBorder="1"/>
    <xf numFmtId="0" fontId="18" fillId="4" borderId="27" xfId="0" applyFont="1" applyFill="1" applyBorder="1"/>
    <xf numFmtId="0" fontId="18" fillId="5" borderId="31" xfId="0" applyFont="1" applyFill="1" applyBorder="1"/>
    <xf numFmtId="0" fontId="18" fillId="5" borderId="18" xfId="0" applyFont="1" applyFill="1" applyBorder="1"/>
    <xf numFmtId="0" fontId="18" fillId="5" borderId="27" xfId="0" applyFont="1" applyFill="1" applyBorder="1"/>
    <xf numFmtId="0" fontId="18" fillId="6" borderId="17" xfId="0" applyFont="1" applyFill="1" applyBorder="1"/>
    <xf numFmtId="0" fontId="18" fillId="6" borderId="18" xfId="0" applyFont="1" applyFill="1" applyBorder="1"/>
    <xf numFmtId="0" fontId="18" fillId="6" borderId="27" xfId="0" applyFont="1" applyFill="1" applyBorder="1"/>
    <xf numFmtId="0" fontId="18" fillId="6" borderId="19" xfId="0" applyFont="1" applyFill="1" applyBorder="1"/>
    <xf numFmtId="0" fontId="18" fillId="4" borderId="12" xfId="0" applyFont="1" applyFill="1" applyBorder="1" applyAlignment="1">
      <alignment wrapText="1"/>
    </xf>
    <xf numFmtId="0" fontId="18" fillId="4" borderId="45" xfId="0" applyFont="1" applyFill="1" applyBorder="1"/>
    <xf numFmtId="3" fontId="18" fillId="4" borderId="46" xfId="0" applyNumberFormat="1" applyFont="1" applyFill="1" applyBorder="1"/>
    <xf numFmtId="3" fontId="18" fillId="4" borderId="15" xfId="0" applyNumberFormat="1" applyFont="1" applyFill="1" applyBorder="1"/>
    <xf numFmtId="0" fontId="18" fillId="3" borderId="30" xfId="0" applyFont="1" applyFill="1" applyBorder="1"/>
    <xf numFmtId="0" fontId="18" fillId="3" borderId="13" xfId="0" applyFont="1" applyFill="1" applyBorder="1"/>
    <xf numFmtId="0" fontId="18" fillId="3" borderId="26" xfId="0" applyFont="1" applyFill="1" applyBorder="1"/>
    <xf numFmtId="0" fontId="18" fillId="3" borderId="14" xfId="0" applyFont="1" applyFill="1" applyBorder="1"/>
    <xf numFmtId="0" fontId="18" fillId="4" borderId="44" xfId="0" applyFont="1" applyFill="1" applyBorder="1" applyAlignment="1">
      <alignment wrapText="1"/>
    </xf>
    <xf numFmtId="3" fontId="18" fillId="4" borderId="1" xfId="0" applyNumberFormat="1" applyFont="1" applyFill="1" applyBorder="1"/>
    <xf numFmtId="3" fontId="18" fillId="4" borderId="2" xfId="0" applyNumberFormat="1" applyFont="1" applyFill="1" applyBorder="1"/>
    <xf numFmtId="0" fontId="18" fillId="3" borderId="7" xfId="0" applyFont="1" applyFill="1" applyBorder="1"/>
    <xf numFmtId="0" fontId="18" fillId="3" borderId="5" xfId="0" applyFont="1" applyFill="1" applyBorder="1"/>
    <xf numFmtId="0" fontId="18" fillId="3" borderId="43" xfId="0" applyFont="1" applyFill="1" applyBorder="1"/>
    <xf numFmtId="0" fontId="18" fillId="3" borderId="39" xfId="0" applyFont="1" applyFill="1" applyBorder="1"/>
    <xf numFmtId="0" fontId="18" fillId="5" borderId="7" xfId="0" applyFont="1" applyFill="1" applyBorder="1"/>
    <xf numFmtId="0" fontId="18" fillId="5" borderId="5" xfId="0" applyFont="1" applyFill="1" applyBorder="1"/>
    <xf numFmtId="0" fontId="18" fillId="5" borderId="43" xfId="0" applyFont="1" applyFill="1" applyBorder="1"/>
    <xf numFmtId="0" fontId="18" fillId="6" borderId="44" xfId="0" applyFont="1" applyFill="1" applyBorder="1"/>
    <xf numFmtId="0" fontId="18" fillId="6" borderId="5" xfId="0" applyFont="1" applyFill="1" applyBorder="1"/>
    <xf numFmtId="0" fontId="18" fillId="6" borderId="43" xfId="0" applyFont="1" applyFill="1" applyBorder="1"/>
    <xf numFmtId="0" fontId="18" fillId="6" borderId="39" xfId="0" applyFont="1" applyFill="1" applyBorder="1"/>
    <xf numFmtId="0" fontId="18" fillId="4" borderId="17" xfId="0" applyFont="1" applyFill="1" applyBorder="1" applyAlignment="1">
      <alignment wrapText="1"/>
    </xf>
    <xf numFmtId="0" fontId="18" fillId="4" borderId="4" xfId="0" applyFont="1" applyFill="1" applyBorder="1"/>
    <xf numFmtId="3" fontId="18" fillId="4" borderId="42" xfId="0" applyNumberFormat="1" applyFont="1" applyFill="1" applyBorder="1"/>
    <xf numFmtId="0" fontId="18" fillId="3" borderId="31" xfId="0" applyFont="1" applyFill="1" applyBorder="1"/>
    <xf numFmtId="0" fontId="18" fillId="3" borderId="18" xfId="0" applyFont="1" applyFill="1" applyBorder="1"/>
    <xf numFmtId="0" fontId="18" fillId="3" borderId="27" xfId="0" applyFont="1" applyFill="1" applyBorder="1"/>
    <xf numFmtId="0" fontId="18" fillId="3" borderId="19" xfId="0" applyFont="1" applyFill="1" applyBorder="1"/>
    <xf numFmtId="0" fontId="18" fillId="5" borderId="12" xfId="0" applyFont="1" applyFill="1" applyBorder="1"/>
    <xf numFmtId="0" fontId="18" fillId="5" borderId="14" xfId="0" applyFont="1" applyFill="1" applyBorder="1"/>
    <xf numFmtId="0" fontId="18" fillId="6" borderId="12" xfId="0" applyFont="1" applyFill="1" applyBorder="1" applyAlignment="1">
      <alignment wrapText="1"/>
    </xf>
    <xf numFmtId="0" fontId="18" fillId="6" borderId="13" xfId="0" applyFont="1" applyFill="1" applyBorder="1" applyAlignment="1">
      <alignment wrapText="1"/>
    </xf>
    <xf numFmtId="0" fontId="18" fillId="3" borderId="2" xfId="0" applyFont="1" applyFill="1" applyBorder="1"/>
    <xf numFmtId="0" fontId="18" fillId="3" borderId="1" xfId="0" applyFont="1" applyFill="1" applyBorder="1"/>
    <xf numFmtId="0" fontId="18" fillId="3" borderId="11" xfId="0" applyFont="1" applyFill="1" applyBorder="1"/>
    <xf numFmtId="0" fontId="18" fillId="5" borderId="15" xfId="0" applyFont="1" applyFill="1" applyBorder="1"/>
    <xf numFmtId="0" fontId="18" fillId="5" borderId="16" xfId="0" applyFont="1" applyFill="1" applyBorder="1"/>
    <xf numFmtId="0" fontId="18" fillId="6" borderId="15" xfId="0" applyFont="1" applyFill="1" applyBorder="1" applyAlignment="1">
      <alignment wrapText="1"/>
    </xf>
    <xf numFmtId="0" fontId="18" fillId="6" borderId="17" xfId="0" applyFont="1" applyFill="1" applyBorder="1" applyAlignment="1">
      <alignment wrapText="1"/>
    </xf>
    <xf numFmtId="0" fontId="18" fillId="5" borderId="12" xfId="0" applyFont="1" applyFill="1" applyBorder="1" applyAlignment="1">
      <alignment horizontal="justify"/>
    </xf>
    <xf numFmtId="0" fontId="18" fillId="5" borderId="13" xfId="0" applyFont="1" applyFill="1" applyBorder="1" applyAlignment="1">
      <alignment horizontal="justify"/>
    </xf>
    <xf numFmtId="164" fontId="18" fillId="5" borderId="13" xfId="1" applyNumberFormat="1" applyFont="1" applyFill="1" applyBorder="1" applyAlignment="1">
      <alignment horizontal="left" vertical="center"/>
    </xf>
    <xf numFmtId="164" fontId="18" fillId="5" borderId="14" xfId="1" applyNumberFormat="1" applyFont="1" applyFill="1" applyBorder="1" applyAlignment="1">
      <alignment horizontal="left" vertical="center"/>
    </xf>
    <xf numFmtId="0" fontId="18" fillId="6" borderId="2" xfId="0" applyFont="1" applyFill="1" applyBorder="1"/>
    <xf numFmtId="0" fontId="18" fillId="4" borderId="36" xfId="0" applyFont="1" applyFill="1" applyBorder="1"/>
    <xf numFmtId="0" fontId="18" fillId="4" borderId="3" xfId="0" applyFont="1" applyFill="1" applyBorder="1"/>
    <xf numFmtId="0" fontId="18" fillId="4" borderId="37" xfId="0" applyFont="1" applyFill="1" applyBorder="1"/>
    <xf numFmtId="0" fontId="18" fillId="3" borderId="6" xfId="0" applyFont="1" applyFill="1" applyBorder="1"/>
    <xf numFmtId="0" fontId="18" fillId="3" borderId="3" xfId="0" applyFont="1" applyFill="1" applyBorder="1"/>
    <xf numFmtId="0" fontId="18" fillId="3" borderId="37" xfId="0" applyFont="1" applyFill="1" applyBorder="1"/>
    <xf numFmtId="0" fontId="18" fillId="5" borderId="15" xfId="0" applyFont="1" applyFill="1" applyBorder="1" applyAlignment="1">
      <alignment horizontal="justify" wrapText="1"/>
    </xf>
    <xf numFmtId="0" fontId="18" fillId="5" borderId="1" xfId="0" applyFont="1" applyFill="1" applyBorder="1" applyAlignment="1">
      <alignment horizontal="justify" wrapText="1"/>
    </xf>
    <xf numFmtId="164" fontId="18" fillId="5" borderId="1" xfId="1" applyNumberFormat="1" applyFont="1" applyFill="1" applyBorder="1" applyAlignment="1">
      <alignment horizontal="left" vertical="center"/>
    </xf>
    <xf numFmtId="164" fontId="18" fillId="5" borderId="16" xfId="1" applyNumberFormat="1" applyFont="1" applyFill="1" applyBorder="1" applyAlignment="1">
      <alignment horizontal="left" vertical="center"/>
    </xf>
    <xf numFmtId="0" fontId="18" fillId="6" borderId="6" xfId="0" applyFont="1" applyFill="1" applyBorder="1"/>
    <xf numFmtId="0" fontId="18" fillId="6" borderId="3" xfId="0" applyFont="1" applyFill="1" applyBorder="1"/>
    <xf numFmtId="0" fontId="18" fillId="6" borderId="37" xfId="0" applyFont="1" applyFill="1" applyBorder="1"/>
    <xf numFmtId="0" fontId="18" fillId="6" borderId="38" xfId="0" applyFont="1" applyFill="1" applyBorder="1"/>
    <xf numFmtId="0" fontId="18" fillId="5" borderId="1" xfId="0" applyFont="1" applyFill="1" applyBorder="1" applyAlignment="1">
      <alignment horizontal="justify"/>
    </xf>
    <xf numFmtId="0" fontId="18" fillId="5" borderId="17" xfId="0" applyFont="1" applyFill="1" applyBorder="1" applyAlignment="1">
      <alignment horizontal="justify" wrapText="1"/>
    </xf>
    <xf numFmtId="0" fontId="18" fillId="5" borderId="18" xfId="0" applyFont="1" applyFill="1" applyBorder="1" applyAlignment="1">
      <alignment horizontal="justify"/>
    </xf>
    <xf numFmtId="164" fontId="18" fillId="5" borderId="18" xfId="1" applyNumberFormat="1" applyFont="1" applyFill="1" applyBorder="1" applyAlignment="1">
      <alignment horizontal="left" vertical="center"/>
    </xf>
    <xf numFmtId="164" fontId="18" fillId="5" borderId="19" xfId="1" applyNumberFormat="1" applyFont="1" applyFill="1" applyBorder="1" applyAlignment="1">
      <alignment horizontal="left" vertical="center"/>
    </xf>
    <xf numFmtId="0" fontId="18" fillId="6" borderId="31" xfId="0" applyFont="1" applyFill="1" applyBorder="1"/>
    <xf numFmtId="0" fontId="18" fillId="4" borderId="20" xfId="0" applyFont="1" applyFill="1" applyBorder="1"/>
    <xf numFmtId="0" fontId="18" fillId="4" borderId="28" xfId="0" applyFont="1" applyFill="1" applyBorder="1"/>
    <xf numFmtId="0" fontId="18" fillId="5" borderId="8" xfId="0" applyFont="1" applyFill="1" applyBorder="1"/>
    <xf numFmtId="0" fontId="18" fillId="5" borderId="4" xfId="0" applyFont="1" applyFill="1" applyBorder="1"/>
    <xf numFmtId="0" fontId="18" fillId="5" borderId="28" xfId="0" applyFont="1" applyFill="1" applyBorder="1"/>
    <xf numFmtId="0" fontId="18" fillId="6" borderId="20" xfId="0" applyFont="1" applyFill="1" applyBorder="1"/>
    <xf numFmtId="0" fontId="18" fillId="6" borderId="4" xfId="0" applyFont="1" applyFill="1" applyBorder="1"/>
    <xf numFmtId="0" fontId="18" fillId="6" borderId="28" xfId="0" applyFont="1" applyFill="1" applyBorder="1"/>
    <xf numFmtId="0" fontId="18" fillId="6" borderId="21" xfId="0" applyFont="1" applyFill="1" applyBorder="1"/>
    <xf numFmtId="0" fontId="18" fillId="3" borderId="16" xfId="0" applyFont="1" applyFill="1" applyBorder="1"/>
    <xf numFmtId="0" fontId="18" fillId="4" borderId="15" xfId="0" applyFont="1" applyFill="1" applyBorder="1" applyAlignment="1">
      <alignment wrapText="1"/>
    </xf>
    <xf numFmtId="0" fontId="18" fillId="4" borderId="1" xfId="0" applyFont="1" applyFill="1" applyBorder="1" applyAlignment="1">
      <alignment wrapText="1"/>
    </xf>
    <xf numFmtId="0" fontId="20" fillId="0" borderId="0" xfId="0" applyFont="1"/>
    <xf numFmtId="0" fontId="20" fillId="0" borderId="0" xfId="0" applyFont="1" applyAlignment="1">
      <alignment horizontal="center" vertical="center" wrapText="1"/>
    </xf>
    <xf numFmtId="0" fontId="20" fillId="6" borderId="13" xfId="0" applyFont="1" applyFill="1" applyBorder="1"/>
    <xf numFmtId="3" fontId="20" fillId="6" borderId="13" xfId="0" applyNumberFormat="1" applyFont="1" applyFill="1" applyBorder="1"/>
    <xf numFmtId="0" fontId="20" fillId="6" borderId="1" xfId="0" applyFont="1" applyFill="1" applyBorder="1"/>
    <xf numFmtId="3" fontId="20" fillId="6" borderId="1" xfId="0" applyNumberFormat="1" applyFont="1" applyFill="1" applyBorder="1"/>
    <xf numFmtId="0" fontId="20" fillId="6" borderId="18" xfId="0" applyFont="1" applyFill="1" applyBorder="1"/>
    <xf numFmtId="3" fontId="20" fillId="6" borderId="18" xfId="0" applyNumberFormat="1" applyFont="1" applyFill="1" applyBorder="1"/>
    <xf numFmtId="0" fontId="21" fillId="0" borderId="47"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8" xfId="0" applyFont="1" applyBorder="1" applyAlignment="1">
      <alignment horizontal="center" vertical="center" wrapText="1"/>
    </xf>
    <xf numFmtId="0" fontId="20" fillId="6" borderId="13" xfId="0" applyFont="1" applyFill="1" applyBorder="1" applyAlignment="1">
      <alignment horizontal="left" vertical="center" wrapText="1"/>
    </xf>
    <xf numFmtId="9" fontId="20" fillId="6" borderId="13" xfId="2" applyFont="1" applyFill="1" applyBorder="1" applyAlignment="1">
      <alignment horizontal="right" vertical="center" wrapText="1"/>
    </xf>
    <xf numFmtId="9" fontId="20" fillId="6" borderId="14" xfId="2" applyFont="1" applyFill="1" applyBorder="1" applyAlignment="1">
      <alignment horizontal="right" vertical="center" wrapText="1"/>
    </xf>
    <xf numFmtId="0" fontId="20" fillId="6" borderId="4" xfId="0" applyFont="1" applyFill="1" applyBorder="1" applyAlignment="1">
      <alignment horizontal="left" vertical="center" wrapText="1"/>
    </xf>
    <xf numFmtId="9" fontId="20" fillId="6" borderId="4" xfId="2" applyFont="1" applyFill="1" applyBorder="1" applyAlignment="1">
      <alignment horizontal="right" vertical="center" wrapText="1"/>
    </xf>
    <xf numFmtId="9" fontId="20" fillId="6" borderId="21" xfId="2" applyFont="1" applyFill="1" applyBorder="1" applyAlignment="1">
      <alignment horizontal="right"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horizontal="right" vertical="center" wrapText="1"/>
    </xf>
    <xf numFmtId="0" fontId="20" fillId="6" borderId="16" xfId="0" applyFont="1" applyFill="1" applyBorder="1" applyAlignment="1">
      <alignment horizontal="right" vertical="center" wrapText="1"/>
    </xf>
    <xf numFmtId="0" fontId="20" fillId="6" borderId="18" xfId="0" applyFont="1" applyFill="1" applyBorder="1" applyAlignment="1">
      <alignment horizontal="left" vertical="center" wrapText="1"/>
    </xf>
    <xf numFmtId="9" fontId="20" fillId="6" borderId="18" xfId="2" applyFont="1" applyFill="1" applyBorder="1" applyAlignment="1">
      <alignment horizontal="right" vertical="center" wrapText="1"/>
    </xf>
    <xf numFmtId="9" fontId="20" fillId="6" borderId="19" xfId="2" applyFont="1" applyFill="1" applyBorder="1" applyAlignment="1">
      <alignment horizontal="right" vertical="center" wrapText="1"/>
    </xf>
    <xf numFmtId="0" fontId="20" fillId="6" borderId="5" xfId="0" applyFont="1" applyFill="1" applyBorder="1" applyAlignment="1">
      <alignment horizontal="left" vertical="center" wrapText="1"/>
    </xf>
    <xf numFmtId="9" fontId="20" fillId="6" borderId="5" xfId="2" applyFont="1" applyFill="1" applyBorder="1" applyAlignment="1">
      <alignment horizontal="right" vertical="center" wrapText="1"/>
    </xf>
    <xf numFmtId="9" fontId="20" fillId="6" borderId="39" xfId="2" applyFont="1" applyFill="1" applyBorder="1" applyAlignment="1">
      <alignment horizontal="right" vertical="center" wrapText="1"/>
    </xf>
    <xf numFmtId="9" fontId="20" fillId="6" borderId="13" xfId="0" applyNumberFormat="1" applyFont="1" applyFill="1" applyBorder="1" applyAlignment="1">
      <alignment vertical="center"/>
    </xf>
    <xf numFmtId="9" fontId="20" fillId="6" borderId="14" xfId="0" applyNumberFormat="1" applyFont="1" applyFill="1" applyBorder="1" applyAlignment="1">
      <alignment vertical="center"/>
    </xf>
    <xf numFmtId="41" fontId="20" fillId="6" borderId="1" xfId="7" applyFont="1" applyFill="1" applyBorder="1" applyAlignment="1">
      <alignment horizontal="left" vertical="center" wrapText="1"/>
    </xf>
    <xf numFmtId="41" fontId="20" fillId="6" borderId="16" xfId="7" applyFont="1" applyFill="1" applyBorder="1" applyAlignment="1">
      <alignment horizontal="left" vertical="center" wrapText="1"/>
    </xf>
    <xf numFmtId="0" fontId="20" fillId="6" borderId="1" xfId="0" applyFont="1" applyFill="1" applyBorder="1" applyAlignment="1">
      <alignment vertical="center" wrapText="1"/>
    </xf>
    <xf numFmtId="9" fontId="20" fillId="6" borderId="1" xfId="0" applyNumberFormat="1" applyFont="1" applyFill="1" applyBorder="1" applyAlignment="1">
      <alignment vertical="center" wrapText="1"/>
    </xf>
    <xf numFmtId="9" fontId="20" fillId="6" borderId="16" xfId="0" applyNumberFormat="1" applyFont="1" applyFill="1" applyBorder="1" applyAlignment="1">
      <alignment vertical="center" wrapText="1"/>
    </xf>
    <xf numFmtId="0" fontId="20" fillId="6" borderId="16" xfId="0" applyFont="1" applyFill="1" applyBorder="1" applyAlignment="1">
      <alignment vertical="center" wrapText="1"/>
    </xf>
    <xf numFmtId="165" fontId="20" fillId="6" borderId="1" xfId="2" applyNumberFormat="1" applyFont="1" applyFill="1" applyBorder="1" applyAlignment="1">
      <alignment vertical="center"/>
    </xf>
    <xf numFmtId="165" fontId="20" fillId="6" borderId="16" xfId="2" applyNumberFormat="1" applyFont="1" applyFill="1" applyBorder="1" applyAlignment="1">
      <alignment vertical="center"/>
    </xf>
    <xf numFmtId="0" fontId="20" fillId="6" borderId="1" xfId="0" applyFont="1" applyFill="1" applyBorder="1" applyAlignment="1">
      <alignment vertical="center"/>
    </xf>
    <xf numFmtId="43" fontId="20" fillId="6" borderId="1" xfId="0" applyNumberFormat="1" applyFont="1" applyFill="1" applyBorder="1" applyAlignment="1">
      <alignment vertical="center"/>
    </xf>
    <xf numFmtId="43" fontId="20" fillId="6" borderId="1" xfId="12" applyFont="1" applyFill="1" applyBorder="1" applyAlignment="1">
      <alignment vertical="center"/>
    </xf>
    <xf numFmtId="43" fontId="20" fillId="6" borderId="16" xfId="12" applyFont="1" applyFill="1" applyBorder="1" applyAlignment="1">
      <alignment vertical="center"/>
    </xf>
    <xf numFmtId="3" fontId="20" fillId="6" borderId="1" xfId="14" applyNumberFormat="1" applyFont="1" applyFill="1" applyBorder="1" applyAlignment="1">
      <alignment vertical="center"/>
    </xf>
    <xf numFmtId="3" fontId="20" fillId="6" borderId="1" xfId="0" applyNumberFormat="1" applyFont="1" applyFill="1" applyBorder="1" applyAlignment="1">
      <alignment vertical="center"/>
    </xf>
    <xf numFmtId="3" fontId="20" fillId="6" borderId="16" xfId="14" applyNumberFormat="1" applyFont="1" applyFill="1" applyBorder="1" applyAlignment="1">
      <alignment vertical="center"/>
    </xf>
    <xf numFmtId="0" fontId="20" fillId="6" borderId="18" xfId="0" applyFont="1" applyFill="1" applyBorder="1" applyAlignment="1">
      <alignment vertical="center"/>
    </xf>
    <xf numFmtId="3" fontId="20" fillId="6" borderId="18" xfId="14" applyNumberFormat="1" applyFont="1" applyFill="1" applyBorder="1" applyAlignment="1">
      <alignment vertical="center"/>
    </xf>
    <xf numFmtId="3" fontId="20" fillId="6" borderId="18" xfId="0" applyNumberFormat="1" applyFont="1" applyFill="1" applyBorder="1" applyAlignment="1">
      <alignment vertical="center"/>
    </xf>
    <xf numFmtId="3" fontId="20" fillId="6" borderId="19" xfId="0" applyNumberFormat="1" applyFont="1" applyFill="1" applyBorder="1" applyAlignment="1">
      <alignment vertical="center"/>
    </xf>
    <xf numFmtId="0" fontId="20" fillId="6" borderId="14" xfId="0" applyFont="1" applyFill="1" applyBorder="1"/>
    <xf numFmtId="0" fontId="20" fillId="6" borderId="16" xfId="0" applyFont="1" applyFill="1" applyBorder="1"/>
    <xf numFmtId="0" fontId="20" fillId="6" borderId="19" xfId="0" applyFont="1" applyFill="1" applyBorder="1"/>
    <xf numFmtId="0" fontId="20" fillId="6" borderId="13" xfId="0" applyFont="1" applyFill="1" applyBorder="1" applyAlignment="1">
      <alignment wrapText="1"/>
    </xf>
    <xf numFmtId="0" fontId="20" fillId="6" borderId="13"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1" xfId="0" applyFont="1" applyFill="1" applyBorder="1" applyAlignment="1">
      <alignment wrapText="1"/>
    </xf>
    <xf numFmtId="0" fontId="20" fillId="6" borderId="1" xfId="0" applyFont="1" applyFill="1" applyBorder="1" applyAlignment="1">
      <alignment horizontal="center" vertical="center"/>
    </xf>
    <xf numFmtId="0" fontId="20" fillId="6" borderId="16" xfId="0" applyFont="1" applyFill="1" applyBorder="1" applyAlignment="1">
      <alignment horizontal="center" vertical="center"/>
    </xf>
    <xf numFmtId="0" fontId="20" fillId="6" borderId="1" xfId="0" applyFont="1" applyFill="1" applyBorder="1" applyAlignment="1">
      <alignment horizontal="justify"/>
    </xf>
    <xf numFmtId="164" fontId="20" fillId="6" borderId="1" xfId="1" applyNumberFormat="1" applyFont="1" applyFill="1" applyBorder="1" applyAlignment="1">
      <alignment horizontal="left" vertical="center"/>
    </xf>
    <xf numFmtId="164" fontId="20" fillId="6" borderId="16" xfId="1" applyNumberFormat="1" applyFont="1" applyFill="1" applyBorder="1" applyAlignment="1">
      <alignment horizontal="left" vertical="center"/>
    </xf>
    <xf numFmtId="0" fontId="20" fillId="6" borderId="1" xfId="0" applyFont="1" applyFill="1" applyBorder="1" applyAlignment="1">
      <alignment horizontal="justify" wrapText="1"/>
    </xf>
    <xf numFmtId="0" fontId="20" fillId="6" borderId="18" xfId="0" applyFont="1" applyFill="1" applyBorder="1" applyAlignment="1">
      <alignment horizontal="justify"/>
    </xf>
    <xf numFmtId="164" fontId="20" fillId="6" borderId="18" xfId="1" applyNumberFormat="1" applyFont="1" applyFill="1" applyBorder="1" applyAlignment="1">
      <alignment horizontal="left" vertical="center"/>
    </xf>
    <xf numFmtId="164" fontId="20" fillId="6" borderId="19" xfId="1" applyNumberFormat="1" applyFont="1" applyFill="1" applyBorder="1" applyAlignment="1">
      <alignment horizontal="left" vertical="center"/>
    </xf>
    <xf numFmtId="0" fontId="20" fillId="6" borderId="4" xfId="0" applyFont="1" applyFill="1" applyBorder="1" applyAlignment="1">
      <alignment vertical="center"/>
    </xf>
    <xf numFmtId="9" fontId="20" fillId="6" borderId="4" xfId="0" applyNumberFormat="1" applyFont="1" applyFill="1" applyBorder="1" applyAlignment="1">
      <alignment vertical="center"/>
    </xf>
    <xf numFmtId="9" fontId="20" fillId="6" borderId="21" xfId="0" applyNumberFormat="1" applyFont="1" applyFill="1" applyBorder="1" applyAlignment="1">
      <alignment vertical="center"/>
    </xf>
    <xf numFmtId="0" fontId="20" fillId="6" borderId="16" xfId="0" applyFont="1" applyFill="1" applyBorder="1" applyAlignment="1">
      <alignment horizontal="left" vertical="center" wrapText="1"/>
    </xf>
    <xf numFmtId="0" fontId="20" fillId="6" borderId="1" xfId="0" applyFont="1" applyFill="1" applyBorder="1" applyAlignment="1">
      <alignment horizontal="left" vertical="top" wrapText="1"/>
    </xf>
    <xf numFmtId="0" fontId="20" fillId="6" borderId="16" xfId="0" applyFont="1" applyFill="1" applyBorder="1" applyAlignment="1">
      <alignment horizontal="left" vertical="top" wrapText="1"/>
    </xf>
    <xf numFmtId="9" fontId="20" fillId="6" borderId="1" xfId="0" applyNumberFormat="1" applyFont="1" applyFill="1" applyBorder="1" applyAlignment="1">
      <alignment vertical="center"/>
    </xf>
    <xf numFmtId="9" fontId="20" fillId="6" borderId="16" xfId="0" applyNumberFormat="1" applyFont="1" applyFill="1" applyBorder="1" applyAlignment="1">
      <alignment vertical="center"/>
    </xf>
    <xf numFmtId="0" fontId="20" fillId="6" borderId="18" xfId="0" applyFont="1" applyFill="1" applyBorder="1" applyAlignment="1">
      <alignment vertical="center" wrapText="1"/>
    </xf>
    <xf numFmtId="9" fontId="20" fillId="6" borderId="18" xfId="0" applyNumberFormat="1" applyFont="1" applyFill="1" applyBorder="1" applyAlignment="1">
      <alignment vertical="center"/>
    </xf>
    <xf numFmtId="9" fontId="20" fillId="6" borderId="19" xfId="0" applyNumberFormat="1" applyFont="1" applyFill="1" applyBorder="1" applyAlignment="1">
      <alignment vertical="center"/>
    </xf>
    <xf numFmtId="0" fontId="20" fillId="6" borderId="5" xfId="0" applyFont="1" applyFill="1" applyBorder="1"/>
    <xf numFmtId="3" fontId="20" fillId="6" borderId="5" xfId="0" applyNumberFormat="1" applyFont="1" applyFill="1" applyBorder="1"/>
    <xf numFmtId="0" fontId="20" fillId="6" borderId="39" xfId="0" applyFont="1" applyFill="1" applyBorder="1"/>
    <xf numFmtId="0" fontId="20" fillId="6" borderId="3" xfId="0" applyFont="1" applyFill="1" applyBorder="1"/>
    <xf numFmtId="3" fontId="20" fillId="6" borderId="3" xfId="0" applyNumberFormat="1" applyFont="1" applyFill="1" applyBorder="1"/>
    <xf numFmtId="0" fontId="20" fillId="6" borderId="38" xfId="0" applyFont="1" applyFill="1" applyBorder="1"/>
    <xf numFmtId="0" fontId="20" fillId="6" borderId="3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20" fillId="6" borderId="31"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20" fillId="6" borderId="2" xfId="0" applyFont="1" applyFill="1" applyBorder="1" applyAlignment="1">
      <alignment vertical="center" wrapText="1"/>
    </xf>
    <xf numFmtId="0" fontId="20" fillId="6" borderId="31" xfId="0" applyFont="1" applyFill="1" applyBorder="1" applyAlignment="1">
      <alignment vertical="center" wrapText="1"/>
    </xf>
    <xf numFmtId="0" fontId="20" fillId="6" borderId="6" xfId="0" applyFont="1" applyFill="1" applyBorder="1" applyAlignment="1">
      <alignment vertical="center" wrapText="1"/>
    </xf>
    <xf numFmtId="0" fontId="20" fillId="6" borderId="7" xfId="0" applyFont="1" applyFill="1" applyBorder="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2" xfId="0" applyFont="1" applyFill="1" applyBorder="1" applyAlignment="1">
      <alignment wrapText="1"/>
    </xf>
    <xf numFmtId="0" fontId="20" fillId="6" borderId="2" xfId="0" applyFont="1" applyFill="1" applyBorder="1" applyAlignment="1">
      <alignment horizontal="justify" wrapText="1"/>
    </xf>
    <xf numFmtId="0" fontId="20" fillId="6" borderId="8" xfId="0" applyFont="1" applyFill="1" applyBorder="1" applyAlignment="1">
      <alignment vertical="center" wrapText="1"/>
    </xf>
    <xf numFmtId="0" fontId="20" fillId="6" borderId="2" xfId="0" applyFont="1" applyFill="1" applyBorder="1"/>
    <xf numFmtId="0" fontId="20" fillId="6" borderId="2" xfId="0" applyFont="1" applyFill="1" applyBorder="1" applyAlignment="1">
      <alignment horizontal="left" vertical="top" wrapText="1"/>
    </xf>
    <xf numFmtId="0" fontId="22" fillId="0" borderId="1" xfId="0" applyFont="1" applyBorder="1" applyAlignment="1">
      <alignment horizontal="center" vertical="center"/>
    </xf>
    <xf numFmtId="0" fontId="29" fillId="0" borderId="47"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justify" vertical="center" wrapText="1"/>
    </xf>
    <xf numFmtId="0" fontId="30" fillId="0" borderId="1" xfId="0" applyFont="1" applyBorder="1" applyAlignment="1">
      <alignment horizontal="left" vertical="center" wrapText="1"/>
    </xf>
    <xf numFmtId="0" fontId="30" fillId="0" borderId="1" xfId="0" applyFont="1" applyBorder="1"/>
    <xf numFmtId="0" fontId="30" fillId="0" borderId="1" xfId="0" applyFont="1" applyBorder="1" applyAlignment="1">
      <alignment horizontal="justify" vertical="center"/>
    </xf>
    <xf numFmtId="0" fontId="31" fillId="0" borderId="51" xfId="0" applyFont="1" applyBorder="1" applyAlignment="1">
      <alignment horizontal="center" vertical="center" wrapText="1"/>
    </xf>
    <xf numFmtId="0" fontId="31" fillId="0" borderId="34" xfId="0" applyFont="1" applyBorder="1" applyAlignment="1">
      <alignment horizontal="center" vertical="center" wrapText="1"/>
    </xf>
    <xf numFmtId="0" fontId="32" fillId="0" borderId="52" xfId="0" applyFont="1" applyBorder="1" applyAlignment="1">
      <alignment vertical="center" wrapText="1"/>
    </xf>
    <xf numFmtId="0" fontId="32" fillId="0" borderId="53" xfId="0" applyFont="1" applyBorder="1" applyAlignment="1">
      <alignment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5" xfId="0" applyFont="1" applyBorder="1" applyAlignment="1">
      <alignment vertical="center" wrapText="1"/>
    </xf>
    <xf numFmtId="0" fontId="26" fillId="0" borderId="1" xfId="0" applyFont="1" applyBorder="1" applyAlignment="1">
      <alignment horizontal="left" vertical="center" wrapText="1"/>
    </xf>
    <xf numFmtId="9" fontId="0" fillId="0" borderId="0" xfId="0" applyNumberFormat="1"/>
    <xf numFmtId="10" fontId="0" fillId="0" borderId="0" xfId="0" applyNumberFormat="1"/>
    <xf numFmtId="0" fontId="30" fillId="7" borderId="1" xfId="0" applyFont="1" applyFill="1" applyBorder="1" applyAlignment="1">
      <alignment horizontal="justify" vertical="center" wrapText="1"/>
    </xf>
    <xf numFmtId="0" fontId="30" fillId="7" borderId="1" xfId="0" applyFont="1" applyFill="1" applyBorder="1"/>
    <xf numFmtId="0" fontId="30" fillId="7" borderId="1" xfId="0" applyFont="1" applyFill="1" applyBorder="1" applyAlignment="1">
      <alignment horizontal="left" vertical="center" wrapText="1"/>
    </xf>
    <xf numFmtId="0" fontId="20" fillId="7" borderId="1" xfId="0" applyFont="1" applyFill="1" applyBorder="1" applyAlignment="1">
      <alignment vertical="center" wrapText="1"/>
    </xf>
    <xf numFmtId="0" fontId="26" fillId="6" borderId="2" xfId="0" applyFont="1" applyFill="1" applyBorder="1" applyAlignment="1">
      <alignment vertical="center" wrapText="1"/>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30" xfId="0" applyFont="1" applyFill="1" applyBorder="1" applyAlignment="1">
      <alignment vertical="center" wrapText="1"/>
    </xf>
    <xf numFmtId="0" fontId="23" fillId="7" borderId="1" xfId="0" applyFont="1" applyFill="1" applyBorder="1" applyAlignment="1">
      <alignment horizontal="left" vertical="center" wrapText="1"/>
    </xf>
    <xf numFmtId="0" fontId="20" fillId="7" borderId="1" xfId="0" applyFont="1" applyFill="1" applyBorder="1" applyAlignment="1">
      <alignment horizontal="center" vertical="center" wrapText="1"/>
    </xf>
    <xf numFmtId="0" fontId="35" fillId="6" borderId="2" xfId="0" applyFont="1" applyFill="1" applyBorder="1" applyAlignment="1">
      <alignment horizontal="justify"/>
    </xf>
    <xf numFmtId="0" fontId="35" fillId="6" borderId="2" xfId="0" applyFont="1" applyFill="1" applyBorder="1" applyAlignment="1">
      <alignment horizontal="justify" wrapText="1"/>
    </xf>
    <xf numFmtId="0" fontId="35" fillId="6" borderId="31" xfId="0" applyFont="1" applyFill="1" applyBorder="1" applyAlignment="1">
      <alignment horizontal="justify" wrapText="1"/>
    </xf>
    <xf numFmtId="0" fontId="20" fillId="0" borderId="1" xfId="0" applyFont="1" applyBorder="1" applyAlignment="1">
      <alignment horizontal="center" vertical="center" wrapText="1"/>
    </xf>
    <xf numFmtId="0" fontId="25" fillId="0" borderId="1" xfId="0" applyFont="1" applyBorder="1" applyAlignment="1">
      <alignment vertical="center" wrapText="1"/>
    </xf>
    <xf numFmtId="0" fontId="30" fillId="0" borderId="1" xfId="0" applyFont="1" applyBorder="1" applyAlignment="1">
      <alignment vertical="center" wrapText="1"/>
    </xf>
    <xf numFmtId="0" fontId="20" fillId="0" borderId="1" xfId="0" applyFont="1" applyBorder="1" applyAlignment="1">
      <alignment vertical="center" wrapText="1"/>
    </xf>
    <xf numFmtId="0" fontId="29" fillId="0" borderId="1" xfId="0" applyFont="1" applyBorder="1" applyAlignment="1">
      <alignment horizontal="center" vertical="center" wrapText="1"/>
    </xf>
    <xf numFmtId="0" fontId="33" fillId="0" borderId="1" xfId="0" applyFont="1" applyBorder="1" applyAlignment="1">
      <alignment vertical="center" wrapText="1"/>
    </xf>
    <xf numFmtId="0" fontId="25" fillId="7" borderId="1" xfId="0" applyFont="1" applyFill="1" applyBorder="1" applyAlignment="1">
      <alignment vertical="center" wrapText="1"/>
    </xf>
    <xf numFmtId="0" fontId="20" fillId="0" borderId="1" xfId="0" applyFont="1" applyBorder="1" applyAlignment="1">
      <alignment horizontal="left"/>
    </xf>
    <xf numFmtId="0" fontId="29" fillId="0" borderId="1" xfId="0" applyFont="1" applyBorder="1" applyAlignment="1">
      <alignment horizontal="left" vertical="center" wrapText="1"/>
    </xf>
    <xf numFmtId="0" fontId="33" fillId="0" borderId="1" xfId="0" applyFont="1" applyBorder="1" applyAlignment="1">
      <alignment horizontal="left" vertical="center" wrapText="1"/>
    </xf>
    <xf numFmtId="3" fontId="33" fillId="0" borderId="1" xfId="0" applyNumberFormat="1" applyFont="1" applyBorder="1" applyAlignment="1">
      <alignment horizontal="left" vertical="center" wrapText="1"/>
    </xf>
    <xf numFmtId="9" fontId="33" fillId="0" borderId="1" xfId="0" applyNumberFormat="1" applyFont="1" applyBorder="1" applyAlignment="1">
      <alignment horizontal="left" vertical="center" wrapText="1"/>
    </xf>
    <xf numFmtId="0" fontId="36"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7" borderId="1" xfId="0" applyFont="1" applyFill="1" applyBorder="1" applyAlignment="1">
      <alignment horizontal="left" vertical="center" wrapText="1"/>
    </xf>
    <xf numFmtId="0" fontId="20" fillId="0" borderId="0" xfId="0" applyFont="1" applyAlignment="1">
      <alignment horizontal="left"/>
    </xf>
    <xf numFmtId="0" fontId="20" fillId="0" borderId="0" xfId="0" applyFont="1" applyAlignment="1">
      <alignment horizontal="center" wrapText="1"/>
    </xf>
    <xf numFmtId="0" fontId="0" fillId="7" borderId="0" xfId="0" applyFill="1"/>
    <xf numFmtId="0" fontId="20" fillId="0" borderId="0" xfId="0" applyFont="1" applyAlignment="1">
      <alignment horizontal="left" vertical="center"/>
    </xf>
    <xf numFmtId="0" fontId="26" fillId="0" borderId="1" xfId="0" applyFont="1" applyBorder="1" applyAlignment="1">
      <alignment vertical="center" wrapText="1"/>
    </xf>
    <xf numFmtId="0" fontId="37" fillId="0" borderId="1" xfId="0" applyFont="1" applyBorder="1" applyAlignment="1">
      <alignment horizontal="center"/>
    </xf>
    <xf numFmtId="0" fontId="0" fillId="9" borderId="1" xfId="0" applyFill="1" applyBorder="1"/>
    <xf numFmtId="0" fontId="0" fillId="10" borderId="1" xfId="0" applyFill="1" applyBorder="1"/>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26" fillId="7" borderId="2" xfId="0" applyFont="1" applyFill="1" applyBorder="1" applyAlignment="1">
      <alignment vertical="center"/>
    </xf>
    <xf numFmtId="0" fontId="20" fillId="6" borderId="2" xfId="0" applyFont="1" applyFill="1" applyBorder="1" applyAlignment="1">
      <alignment vertical="center"/>
    </xf>
    <xf numFmtId="0" fontId="20" fillId="0" borderId="1" xfId="0" applyFont="1" applyBorder="1" applyAlignment="1">
      <alignment horizontal="left" vertical="center" wrapText="1"/>
    </xf>
    <xf numFmtId="10" fontId="33" fillId="0" borderId="1" xfId="0" applyNumberFormat="1" applyFont="1" applyBorder="1" applyAlignment="1">
      <alignment horizontal="left" vertical="center" wrapText="1"/>
    </xf>
    <xf numFmtId="165" fontId="33" fillId="0" borderId="1" xfId="0" applyNumberFormat="1" applyFont="1" applyBorder="1" applyAlignment="1">
      <alignment horizontal="left" vertical="center" wrapText="1"/>
    </xf>
    <xf numFmtId="0" fontId="39" fillId="0" borderId="1" xfId="0" applyFont="1" applyBorder="1" applyAlignment="1">
      <alignment vertical="center" wrapText="1"/>
    </xf>
    <xf numFmtId="0" fontId="20" fillId="0" borderId="1" xfId="0" applyFont="1" applyBorder="1" applyAlignment="1">
      <alignment horizontal="left" vertical="center"/>
    </xf>
    <xf numFmtId="0" fontId="40" fillId="0" borderId="1" xfId="0" applyFont="1" applyBorder="1" applyAlignment="1">
      <alignment horizontal="left" vertical="center" wrapText="1"/>
    </xf>
    <xf numFmtId="0" fontId="39" fillId="7" borderId="1" xfId="0" applyFont="1" applyFill="1" applyBorder="1" applyAlignment="1">
      <alignment vertical="center" wrapText="1"/>
    </xf>
    <xf numFmtId="0" fontId="33" fillId="11" borderId="1" xfId="0" applyFont="1" applyFill="1" applyBorder="1" applyAlignment="1">
      <alignment vertical="center" wrapText="1"/>
    </xf>
    <xf numFmtId="0" fontId="33" fillId="7" borderId="1" xfId="0" applyFont="1" applyFill="1" applyBorder="1" applyAlignment="1">
      <alignment vertical="center" wrapText="1"/>
    </xf>
    <xf numFmtId="0" fontId="33" fillId="12" borderId="1" xfId="0" applyFont="1" applyFill="1" applyBorder="1" applyAlignment="1">
      <alignment vertical="center" wrapText="1"/>
    </xf>
    <xf numFmtId="0" fontId="41" fillId="13" borderId="1" xfId="0" applyFont="1" applyFill="1" applyBorder="1" applyAlignment="1">
      <alignment vertical="center" wrapText="1"/>
    </xf>
    <xf numFmtId="10" fontId="42" fillId="14" borderId="56" xfId="2" applyNumberFormat="1" applyFont="1" applyFill="1" applyBorder="1" applyAlignment="1">
      <alignment horizontal="right" vertical="center" wrapText="1" readingOrder="1"/>
    </xf>
    <xf numFmtId="4" fontId="33" fillId="0" borderId="1" xfId="0" applyNumberFormat="1" applyFont="1" applyBorder="1" applyAlignment="1">
      <alignment horizontal="left" vertical="center" wrapText="1"/>
    </xf>
    <xf numFmtId="3" fontId="20" fillId="0" borderId="0" xfId="0" applyNumberFormat="1" applyFont="1"/>
    <xf numFmtId="9" fontId="33" fillId="8" borderId="1" xfId="0" applyNumberFormat="1" applyFont="1" applyFill="1" applyBorder="1" applyAlignment="1">
      <alignment horizontal="left" vertical="center" wrapText="1"/>
    </xf>
    <xf numFmtId="0" fontId="33" fillId="8" borderId="1" xfId="0" applyFont="1" applyFill="1" applyBorder="1" applyAlignment="1">
      <alignment horizontal="left" vertical="center" wrapText="1"/>
    </xf>
    <xf numFmtId="0" fontId="43" fillId="0" borderId="1" xfId="0" applyFont="1" applyBorder="1" applyAlignment="1">
      <alignment horizontal="left" vertical="center" wrapText="1"/>
    </xf>
    <xf numFmtId="10" fontId="42" fillId="0" borderId="56" xfId="2" applyNumberFormat="1" applyFont="1" applyFill="1" applyBorder="1" applyAlignment="1">
      <alignment horizontal="right" vertical="center" wrapText="1" readingOrder="1"/>
    </xf>
    <xf numFmtId="0" fontId="25" fillId="8" borderId="1" xfId="0" applyFont="1" applyFill="1" applyBorder="1" applyAlignment="1">
      <alignment horizontal="left" vertical="center" wrapText="1"/>
    </xf>
    <xf numFmtId="0" fontId="20" fillId="8" borderId="1" xfId="0" applyFont="1" applyFill="1" applyBorder="1" applyAlignment="1">
      <alignment horizontal="left" vertical="center"/>
    </xf>
    <xf numFmtId="9" fontId="20" fillId="0" borderId="1" xfId="0" applyNumberFormat="1" applyFont="1" applyBorder="1" applyAlignment="1">
      <alignment horizontal="left" vertical="center"/>
    </xf>
    <xf numFmtId="0" fontId="30" fillId="15" borderId="1" xfId="0" applyFont="1" applyFill="1" applyBorder="1" applyAlignment="1">
      <alignment vertical="center" wrapText="1"/>
    </xf>
    <xf numFmtId="0" fontId="20" fillId="15" borderId="1" xfId="0" applyFont="1" applyFill="1" applyBorder="1" applyAlignment="1">
      <alignment vertical="center" wrapText="1"/>
    </xf>
    <xf numFmtId="0" fontId="30" fillId="15" borderId="1" xfId="0" applyFont="1" applyFill="1" applyBorder="1" applyAlignment="1">
      <alignment vertical="center"/>
    </xf>
    <xf numFmtId="0" fontId="33" fillId="15" borderId="1" xfId="0" applyFont="1" applyFill="1" applyBorder="1" applyAlignment="1">
      <alignment horizontal="left" vertical="center" wrapText="1"/>
    </xf>
    <xf numFmtId="165" fontId="20" fillId="0" borderId="1" xfId="0" applyNumberFormat="1" applyFont="1" applyBorder="1" applyAlignment="1">
      <alignment horizontal="left" vertical="center"/>
    </xf>
    <xf numFmtId="0" fontId="20" fillId="0" borderId="1" xfId="0" applyFont="1" applyBorder="1" applyAlignment="1">
      <alignment vertical="center"/>
    </xf>
    <xf numFmtId="0" fontId="20" fillId="0" borderId="0" xfId="0" applyFont="1" applyAlignment="1">
      <alignment vertical="center"/>
    </xf>
    <xf numFmtId="0" fontId="20" fillId="15" borderId="1" xfId="0" applyFont="1" applyFill="1" applyBorder="1" applyAlignment="1">
      <alignment vertical="center"/>
    </xf>
    <xf numFmtId="0" fontId="30" fillId="0" borderId="1" xfId="0" applyFont="1" applyBorder="1" applyAlignment="1">
      <alignment vertical="center"/>
    </xf>
    <xf numFmtId="0" fontId="25" fillId="0" borderId="1" xfId="0" applyFont="1" applyBorder="1" applyAlignment="1">
      <alignment horizontal="justify" vertical="center" wrapText="1" readingOrder="1"/>
    </xf>
    <xf numFmtId="0" fontId="20" fillId="0" borderId="3" xfId="0" applyFont="1" applyBorder="1" applyAlignment="1">
      <alignment horizontal="justify" vertical="center" wrapText="1"/>
    </xf>
    <xf numFmtId="0" fontId="20" fillId="0" borderId="1" xfId="0" applyFont="1" applyBorder="1" applyAlignment="1">
      <alignment horizontal="justify" vertical="center" wrapText="1"/>
    </xf>
    <xf numFmtId="0" fontId="48" fillId="0" borderId="1" xfId="0" applyFont="1" applyBorder="1" applyAlignment="1">
      <alignment vertical="center" wrapText="1"/>
    </xf>
    <xf numFmtId="0" fontId="25" fillId="0" borderId="16" xfId="0" applyFont="1" applyBorder="1" applyAlignment="1">
      <alignment horizontal="justify" vertical="center" wrapText="1" readingOrder="1"/>
    </xf>
    <xf numFmtId="0" fontId="20" fillId="0" borderId="0" xfId="0" applyFont="1" applyAlignment="1">
      <alignment horizontal="justify" vertical="center" wrapText="1"/>
    </xf>
    <xf numFmtId="0" fontId="45" fillId="17" borderId="0" xfId="0" applyFont="1" applyFill="1" applyAlignment="1">
      <alignment horizontal="justify" vertical="center" wrapText="1" readingOrder="1"/>
    </xf>
    <xf numFmtId="0" fontId="44" fillId="0" borderId="0" xfId="0" applyFont="1" applyAlignment="1">
      <alignment horizontal="justify" vertical="center" wrapText="1" readingOrder="1"/>
    </xf>
    <xf numFmtId="0" fontId="25" fillId="0" borderId="1" xfId="0" applyFont="1" applyBorder="1" applyAlignment="1">
      <alignment horizontal="justify" vertical="center" wrapText="1"/>
    </xf>
    <xf numFmtId="0" fontId="25" fillId="0" borderId="0" xfId="0" applyFont="1" applyAlignment="1">
      <alignment horizontal="justify" vertical="center" wrapText="1" readingOrder="1"/>
    </xf>
    <xf numFmtId="0" fontId="44"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3" xfId="0" applyFont="1" applyBorder="1" applyAlignment="1">
      <alignment horizontal="justify" vertical="center" wrapText="1"/>
    </xf>
    <xf numFmtId="0" fontId="20" fillId="18" borderId="13" xfId="0" applyFont="1" applyFill="1" applyBorder="1" applyAlignment="1">
      <alignment horizontal="justify" vertical="center" wrapText="1"/>
    </xf>
    <xf numFmtId="0" fontId="20" fillId="0" borderId="14" xfId="0" applyFont="1" applyBorder="1" applyAlignment="1">
      <alignment horizontal="justify" vertical="center" wrapText="1"/>
    </xf>
    <xf numFmtId="0" fontId="20" fillId="18" borderId="1" xfId="0" applyFont="1" applyFill="1" applyBorder="1" applyAlignment="1">
      <alignment horizontal="justify" vertical="center" wrapText="1"/>
    </xf>
    <xf numFmtId="0" fontId="33" fillId="0" borderId="1" xfId="0" applyFont="1" applyBorder="1" applyAlignment="1">
      <alignment horizontal="justify" vertical="center" wrapText="1"/>
    </xf>
    <xf numFmtId="0" fontId="33" fillId="0" borderId="3" xfId="0" applyFont="1" applyBorder="1" applyAlignment="1">
      <alignment horizontal="justify" vertical="center" wrapText="1"/>
    </xf>
    <xf numFmtId="0" fontId="33" fillId="0" borderId="13" xfId="0" applyFont="1" applyBorder="1" applyAlignment="1">
      <alignment horizontal="justify" vertical="center" wrapText="1"/>
    </xf>
    <xf numFmtId="0" fontId="20" fillId="0" borderId="16" xfId="0" applyFont="1" applyBorder="1" applyAlignment="1">
      <alignment horizontal="justify" vertical="center" wrapText="1"/>
    </xf>
    <xf numFmtId="0" fontId="20" fillId="3" borderId="1" xfId="0" applyFont="1" applyFill="1" applyBorder="1" applyAlignment="1">
      <alignment horizontal="justify" vertical="center" wrapText="1"/>
    </xf>
    <xf numFmtId="0" fontId="22" fillId="0" borderId="1" xfId="0" applyFont="1" applyBorder="1" applyAlignment="1">
      <alignment horizontal="justify" vertical="center" wrapText="1"/>
    </xf>
    <xf numFmtId="0" fontId="20" fillId="3" borderId="3" xfId="0" applyFont="1" applyFill="1" applyBorder="1" applyAlignment="1">
      <alignment horizontal="justify" vertical="center" wrapText="1"/>
    </xf>
    <xf numFmtId="0" fontId="20" fillId="0" borderId="38" xfId="0" applyFont="1" applyBorder="1" applyAlignment="1">
      <alignment horizontal="justify" vertical="center" wrapText="1"/>
    </xf>
    <xf numFmtId="0" fontId="20" fillId="6" borderId="13" xfId="0" applyFont="1" applyFill="1" applyBorder="1" applyAlignment="1">
      <alignment horizontal="justify" vertical="center" wrapText="1"/>
    </xf>
    <xf numFmtId="0" fontId="20" fillId="6" borderId="1" xfId="0" applyFont="1" applyFill="1" applyBorder="1" applyAlignment="1">
      <alignment horizontal="justify" vertical="center" wrapText="1"/>
    </xf>
    <xf numFmtId="0" fontId="20" fillId="5" borderId="1" xfId="0" applyFont="1" applyFill="1" applyBorder="1" applyAlignment="1">
      <alignment horizontal="justify" vertical="center" wrapText="1"/>
    </xf>
    <xf numFmtId="0" fontId="20" fillId="5"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2" fillId="0" borderId="13" xfId="0" applyFont="1" applyBorder="1" applyAlignment="1">
      <alignment horizontal="justify" vertical="center" wrapText="1"/>
    </xf>
    <xf numFmtId="0" fontId="20" fillId="3" borderId="18" xfId="0" applyFont="1" applyFill="1" applyBorder="1" applyAlignment="1">
      <alignment horizontal="justify" vertical="center" wrapText="1"/>
    </xf>
    <xf numFmtId="0" fontId="22" fillId="0" borderId="18" xfId="0" applyFont="1" applyBorder="1" applyAlignment="1">
      <alignment horizontal="justify" vertical="center" wrapText="1"/>
    </xf>
    <xf numFmtId="0" fontId="33" fillId="0" borderId="18" xfId="0" applyFont="1" applyBorder="1" applyAlignment="1">
      <alignment horizontal="justify" vertical="center" wrapText="1"/>
    </xf>
    <xf numFmtId="0" fontId="20" fillId="0" borderId="19" xfId="0" applyFont="1" applyBorder="1" applyAlignment="1">
      <alignment horizontal="justify" vertical="center" wrapText="1"/>
    </xf>
    <xf numFmtId="0" fontId="24" fillId="0" borderId="0" xfId="0" applyFont="1" applyAlignment="1">
      <alignment horizontal="justify" vertical="center" wrapText="1"/>
    </xf>
    <xf numFmtId="0" fontId="44" fillId="0" borderId="1" xfId="0" applyFont="1" applyBorder="1" applyAlignment="1">
      <alignment horizontal="center" vertical="center" wrapText="1" readingOrder="1"/>
    </xf>
    <xf numFmtId="0" fontId="44" fillId="16" borderId="1" xfId="0" applyFont="1" applyFill="1" applyBorder="1" applyAlignment="1">
      <alignment horizontal="center" vertical="center" wrapText="1" readingOrder="1"/>
    </xf>
    <xf numFmtId="0" fontId="44" fillId="0" borderId="3" xfId="0" applyFont="1" applyBorder="1" applyAlignment="1">
      <alignment horizontal="center" vertical="center" wrapText="1" readingOrder="1"/>
    </xf>
    <xf numFmtId="0" fontId="33" fillId="0" borderId="3" xfId="0" applyFont="1" applyBorder="1" applyAlignment="1">
      <alignment vertical="center" wrapText="1"/>
    </xf>
    <xf numFmtId="0" fontId="33" fillId="7" borderId="1" xfId="0" applyFont="1" applyFill="1" applyBorder="1" applyAlignment="1">
      <alignment horizontal="left" vertical="center" wrapText="1"/>
    </xf>
    <xf numFmtId="0" fontId="30" fillId="0" borderId="0" xfId="0" applyFont="1" applyAlignment="1">
      <alignment horizontal="left"/>
    </xf>
    <xf numFmtId="0" fontId="49" fillId="0" borderId="0" xfId="0" applyFont="1" applyAlignment="1">
      <alignment horizontal="left" vertical="center"/>
    </xf>
    <xf numFmtId="0" fontId="49" fillId="0" borderId="0" xfId="0" applyFont="1"/>
    <xf numFmtId="0" fontId="49" fillId="0" borderId="0" xfId="0" applyFont="1" applyAlignment="1">
      <alignment horizontal="center" wrapText="1"/>
    </xf>
    <xf numFmtId="0" fontId="49" fillId="0" borderId="0" xfId="0" applyFont="1" applyAlignment="1">
      <alignment vertical="center"/>
    </xf>
    <xf numFmtId="0" fontId="49" fillId="0" borderId="0" xfId="0" applyFont="1" applyAlignment="1">
      <alignment horizontal="left"/>
    </xf>
    <xf numFmtId="0" fontId="51" fillId="0" borderId="1" xfId="0" applyFont="1" applyBorder="1" applyAlignment="1">
      <alignment vertical="center" wrapText="1"/>
    </xf>
    <xf numFmtId="0" fontId="50" fillId="0" borderId="1" xfId="0" applyFont="1" applyBorder="1" applyAlignment="1">
      <alignment vertical="center" wrapText="1"/>
    </xf>
    <xf numFmtId="0" fontId="50" fillId="0" borderId="1" xfId="0" applyFont="1" applyBorder="1" applyAlignment="1">
      <alignment horizontal="left" vertical="center" wrapText="1"/>
    </xf>
    <xf numFmtId="9" fontId="50" fillId="0" borderId="1" xfId="0" applyNumberFormat="1" applyFont="1" applyBorder="1" applyAlignment="1">
      <alignment horizontal="left" vertical="center" wrapText="1"/>
    </xf>
    <xf numFmtId="10" fontId="52" fillId="14" borderId="56" xfId="2" applyNumberFormat="1" applyFont="1" applyFill="1" applyBorder="1" applyAlignment="1">
      <alignment horizontal="right" vertical="center" wrapText="1" readingOrder="1"/>
    </xf>
    <xf numFmtId="0" fontId="50" fillId="0" borderId="3" xfId="0" applyFont="1" applyBorder="1" applyAlignment="1">
      <alignment horizontal="center" vertical="center" wrapText="1"/>
    </xf>
    <xf numFmtId="1" fontId="50" fillId="0" borderId="1" xfId="0" applyNumberFormat="1" applyFont="1" applyBorder="1" applyAlignment="1">
      <alignment horizontal="left" vertical="center" wrapText="1"/>
    </xf>
    <xf numFmtId="0" fontId="50" fillId="8" borderId="1" xfId="0" applyFont="1" applyFill="1" applyBorder="1" applyAlignment="1">
      <alignment horizontal="left" vertical="center" wrapText="1"/>
    </xf>
    <xf numFmtId="0" fontId="51" fillId="0" borderId="0" xfId="0" applyFont="1" applyAlignment="1">
      <alignment horizontal="left" vertical="center"/>
    </xf>
    <xf numFmtId="0" fontId="50" fillId="7" borderId="1" xfId="0" applyFont="1" applyFill="1" applyBorder="1" applyAlignment="1">
      <alignment vertical="center" wrapText="1"/>
    </xf>
    <xf numFmtId="0" fontId="51" fillId="7" borderId="1" xfId="0" applyFont="1" applyFill="1" applyBorder="1" applyAlignment="1">
      <alignment vertical="center" wrapText="1"/>
    </xf>
    <xf numFmtId="0" fontId="50" fillId="7" borderId="1" xfId="0" applyFont="1" applyFill="1" applyBorder="1" applyAlignment="1">
      <alignment horizontal="left" vertical="center" wrapText="1"/>
    </xf>
    <xf numFmtId="0" fontId="50" fillId="20" borderId="1" xfId="0" applyFont="1" applyFill="1" applyBorder="1" applyAlignment="1">
      <alignment vertical="center" wrapText="1"/>
    </xf>
    <xf numFmtId="0" fontId="51" fillId="20" borderId="1" xfId="0" applyFont="1" applyFill="1" applyBorder="1" applyAlignment="1">
      <alignment vertical="center" wrapText="1"/>
    </xf>
    <xf numFmtId="9" fontId="50" fillId="20" borderId="1" xfId="0" applyNumberFormat="1" applyFont="1" applyFill="1" applyBorder="1" applyAlignment="1">
      <alignment horizontal="left" vertical="center" wrapText="1"/>
    </xf>
    <xf numFmtId="9" fontId="50" fillId="8" borderId="1" xfId="0" applyNumberFormat="1" applyFont="1" applyFill="1" applyBorder="1" applyAlignment="1">
      <alignment horizontal="left" vertical="center" wrapText="1"/>
    </xf>
    <xf numFmtId="0" fontId="51" fillId="0" borderId="1" xfId="0" applyFont="1" applyBorder="1" applyAlignment="1">
      <alignment horizontal="left" vertical="center" wrapText="1"/>
    </xf>
    <xf numFmtId="0" fontId="51" fillId="0" borderId="1" xfId="0" applyFont="1" applyBorder="1" applyAlignment="1">
      <alignment horizontal="left" vertical="center"/>
    </xf>
    <xf numFmtId="165" fontId="51" fillId="0" borderId="1" xfId="0" applyNumberFormat="1" applyFont="1" applyBorder="1" applyAlignment="1">
      <alignment horizontal="left" vertical="center"/>
    </xf>
    <xf numFmtId="9" fontId="51" fillId="0" borderId="1" xfId="0" applyNumberFormat="1" applyFont="1" applyBorder="1" applyAlignment="1">
      <alignment horizontal="left" vertical="center"/>
    </xf>
    <xf numFmtId="0" fontId="55" fillId="0" borderId="1" xfId="0" applyFont="1" applyBorder="1" applyAlignment="1">
      <alignment horizontal="center" vertical="center" wrapText="1"/>
    </xf>
    <xf numFmtId="0" fontId="56" fillId="0" borderId="0" xfId="0" applyFont="1" applyAlignment="1">
      <alignment horizontal="center" vertical="center" wrapText="1"/>
    </xf>
    <xf numFmtId="0" fontId="51" fillId="0" borderId="3" xfId="0" applyFont="1" applyBorder="1" applyAlignment="1">
      <alignment horizontal="center" vertical="center" wrapText="1"/>
    </xf>
    <xf numFmtId="0" fontId="50" fillId="0" borderId="3" xfId="0" applyFont="1" applyBorder="1" applyAlignment="1">
      <alignment vertical="center" wrapText="1"/>
    </xf>
    <xf numFmtId="0" fontId="51" fillId="0" borderId="3" xfId="0" applyFont="1" applyBorder="1" applyAlignment="1">
      <alignment vertical="center" wrapText="1"/>
    </xf>
    <xf numFmtId="0" fontId="50" fillId="0" borderId="3" xfId="0" applyFont="1" applyBorder="1" applyAlignment="1">
      <alignment vertical="center"/>
    </xf>
    <xf numFmtId="0" fontId="53" fillId="0" borderId="3" xfId="0" applyFont="1" applyBorder="1" applyAlignment="1">
      <alignment horizontal="left" vertical="center" wrapText="1"/>
    </xf>
    <xf numFmtId="0" fontId="50" fillId="0" borderId="3" xfId="0" applyFont="1" applyBorder="1" applyAlignment="1">
      <alignment horizontal="left" vertical="center" wrapText="1"/>
    </xf>
    <xf numFmtId="0" fontId="50" fillId="0" borderId="16" xfId="0" applyFont="1" applyBorder="1" applyAlignment="1">
      <alignment horizontal="left" vertical="center" wrapText="1"/>
    </xf>
    <xf numFmtId="10" fontId="52" fillId="14" borderId="0" xfId="2" applyNumberFormat="1" applyFont="1" applyFill="1" applyBorder="1" applyAlignment="1">
      <alignment horizontal="right" vertical="center" wrapText="1" readingOrder="1"/>
    </xf>
    <xf numFmtId="0" fontId="51" fillId="0" borderId="5" xfId="0" applyFont="1" applyBorder="1" applyAlignment="1">
      <alignment horizontal="center" vertical="center" wrapText="1"/>
    </xf>
    <xf numFmtId="0" fontId="50" fillId="0" borderId="5" xfId="0" applyFont="1" applyBorder="1" applyAlignment="1">
      <alignment vertical="center" wrapText="1"/>
    </xf>
    <xf numFmtId="0" fontId="54" fillId="20" borderId="58" xfId="0" applyFont="1" applyFill="1" applyBorder="1" applyAlignment="1">
      <alignment vertical="center" wrapText="1"/>
    </xf>
    <xf numFmtId="0" fontId="50" fillId="0" borderId="58" xfId="0" applyFont="1" applyBorder="1" applyAlignment="1">
      <alignment vertical="center" wrapText="1"/>
    </xf>
    <xf numFmtId="41" fontId="57" fillId="0" borderId="58" xfId="18" applyFont="1" applyBorder="1" applyAlignment="1">
      <alignment horizontal="left" vertical="center" wrapText="1"/>
    </xf>
    <xf numFmtId="0" fontId="50" fillId="0" borderId="59" xfId="0" applyFont="1" applyBorder="1" applyAlignment="1">
      <alignment vertical="center" wrapText="1"/>
    </xf>
    <xf numFmtId="0" fontId="51" fillId="0" borderId="59" xfId="0" applyFont="1" applyBorder="1" applyAlignment="1">
      <alignment vertical="center" wrapText="1"/>
    </xf>
    <xf numFmtId="0" fontId="50" fillId="0" borderId="59" xfId="0" applyFont="1" applyBorder="1" applyAlignment="1">
      <alignment vertical="center"/>
    </xf>
    <xf numFmtId="0" fontId="50" fillId="0" borderId="59" xfId="0" applyFont="1" applyBorder="1" applyAlignment="1">
      <alignment horizontal="left" vertical="center" wrapText="1"/>
    </xf>
    <xf numFmtId="9" fontId="50" fillId="0" borderId="59" xfId="0" applyNumberFormat="1" applyFont="1" applyBorder="1" applyAlignment="1">
      <alignment horizontal="right" vertical="center" wrapText="1"/>
    </xf>
    <xf numFmtId="0" fontId="50" fillId="0" borderId="59" xfId="0" applyFont="1" applyBorder="1" applyAlignment="1">
      <alignment horizontal="right" vertical="center" wrapText="1"/>
    </xf>
    <xf numFmtId="0" fontId="52" fillId="21" borderId="58" xfId="0" applyFont="1" applyFill="1" applyBorder="1" applyAlignment="1">
      <alignment horizontal="left" vertical="center" wrapText="1"/>
    </xf>
    <xf numFmtId="0" fontId="50" fillId="21" borderId="1" xfId="0" applyFont="1" applyFill="1" applyBorder="1" applyAlignment="1">
      <alignment horizontal="left" vertical="center" wrapText="1"/>
    </xf>
    <xf numFmtId="0" fontId="51" fillId="0" borderId="58" xfId="0" applyFont="1" applyBorder="1" applyAlignment="1">
      <alignment vertical="center" wrapText="1"/>
    </xf>
    <xf numFmtId="0" fontId="50" fillId="0" borderId="58" xfId="0" applyFont="1" applyBorder="1" applyAlignment="1">
      <alignment vertical="center"/>
    </xf>
    <xf numFmtId="0" fontId="50" fillId="0" borderId="58" xfId="0" applyFont="1" applyBorder="1" applyAlignment="1">
      <alignment horizontal="left" vertical="center" wrapText="1"/>
    </xf>
    <xf numFmtId="41" fontId="50" fillId="0" borderId="58" xfId="18" applyFont="1" applyFill="1" applyBorder="1" applyAlignment="1">
      <alignment horizontal="left" vertical="center" wrapText="1"/>
    </xf>
    <xf numFmtId="41" fontId="50" fillId="0" borderId="58" xfId="18" applyFont="1" applyBorder="1" applyAlignment="1">
      <alignment horizontal="left" vertical="center" wrapText="1"/>
    </xf>
    <xf numFmtId="0" fontId="50" fillId="0" borderId="60" xfId="0" applyFont="1" applyBorder="1" applyAlignment="1">
      <alignment horizontal="left" vertical="center" wrapText="1"/>
    </xf>
    <xf numFmtId="9" fontId="50" fillId="21" borderId="59" xfId="0" applyNumberFormat="1" applyFont="1" applyFill="1" applyBorder="1" applyAlignment="1">
      <alignment horizontal="left" vertical="center" wrapText="1"/>
    </xf>
    <xf numFmtId="0" fontId="50" fillId="21" borderId="59" xfId="0" applyFont="1" applyFill="1" applyBorder="1" applyAlignment="1">
      <alignment horizontal="left" vertical="center" wrapText="1"/>
    </xf>
    <xf numFmtId="0" fontId="50" fillId="0" borderId="61" xfId="0" applyFont="1" applyBorder="1" applyAlignment="1">
      <alignment horizontal="left" vertical="center" wrapText="1"/>
    </xf>
    <xf numFmtId="0" fontId="50" fillId="21" borderId="59" xfId="0" applyFont="1" applyFill="1" applyBorder="1" applyAlignment="1">
      <alignment vertical="center" wrapText="1"/>
    </xf>
    <xf numFmtId="0" fontId="51" fillId="21" borderId="59" xfId="0" applyFont="1" applyFill="1" applyBorder="1" applyAlignment="1">
      <alignment vertical="center" wrapText="1"/>
    </xf>
    <xf numFmtId="0" fontId="50" fillId="21" borderId="59" xfId="0" applyFont="1" applyFill="1" applyBorder="1" applyAlignment="1">
      <alignment vertical="center"/>
    </xf>
    <xf numFmtId="9" fontId="50" fillId="0" borderId="58" xfId="0" applyNumberFormat="1" applyFont="1" applyBorder="1" applyAlignment="1">
      <alignment horizontal="left" vertical="center" wrapText="1"/>
    </xf>
    <xf numFmtId="9" fontId="50" fillId="21" borderId="58" xfId="0" applyNumberFormat="1" applyFont="1" applyFill="1" applyBorder="1" applyAlignment="1">
      <alignment horizontal="left" vertical="center" wrapText="1"/>
    </xf>
    <xf numFmtId="0" fontId="50" fillId="21" borderId="58" xfId="0" applyFont="1" applyFill="1" applyBorder="1" applyAlignment="1">
      <alignment horizontal="left" vertical="center" wrapText="1"/>
    </xf>
    <xf numFmtId="166" fontId="58" fillId="0" borderId="58" xfId="1" applyNumberFormat="1" applyFont="1" applyBorder="1" applyAlignment="1">
      <alignment horizontal="right" vertical="center" wrapText="1"/>
    </xf>
    <xf numFmtId="0" fontId="49" fillId="21" borderId="58" xfId="0" applyFont="1" applyFill="1" applyBorder="1"/>
    <xf numFmtId="9" fontId="50" fillId="0" borderId="59" xfId="0" applyNumberFormat="1" applyFont="1" applyBorder="1" applyAlignment="1">
      <alignment horizontal="left" vertical="center" wrapText="1"/>
    </xf>
    <xf numFmtId="0" fontId="59" fillId="0" borderId="0" xfId="0" applyFont="1" applyAlignment="1">
      <alignment horizontal="left" vertical="center" wrapText="1"/>
    </xf>
    <xf numFmtId="0" fontId="50" fillId="0" borderId="62" xfId="0" applyFont="1" applyBorder="1" applyAlignment="1">
      <alignment vertical="center" wrapText="1"/>
    </xf>
    <xf numFmtId="0" fontId="51" fillId="0" borderId="62" xfId="0" applyFont="1" applyBorder="1" applyAlignment="1">
      <alignment vertical="center" wrapText="1"/>
    </xf>
    <xf numFmtId="0" fontId="50" fillId="0" borderId="62" xfId="0" applyFont="1" applyBorder="1" applyAlignment="1">
      <alignment vertical="center"/>
    </xf>
    <xf numFmtId="9" fontId="50" fillId="0" borderId="62" xfId="0" applyNumberFormat="1" applyFont="1" applyBorder="1" applyAlignment="1">
      <alignment horizontal="left" vertical="center" wrapText="1"/>
    </xf>
    <xf numFmtId="9" fontId="50" fillId="21" borderId="62" xfId="0" applyNumberFormat="1" applyFont="1" applyFill="1" applyBorder="1" applyAlignment="1">
      <alignment horizontal="left" vertical="center" wrapText="1"/>
    </xf>
    <xf numFmtId="41" fontId="50" fillId="0" borderId="62" xfId="18" applyFont="1" applyBorder="1" applyAlignment="1">
      <alignment horizontal="right" vertical="center" wrapText="1"/>
    </xf>
    <xf numFmtId="0" fontId="50" fillId="0" borderId="7" xfId="0" applyFont="1" applyBorder="1" applyAlignment="1">
      <alignment vertical="center" wrapText="1"/>
    </xf>
    <xf numFmtId="166" fontId="58" fillId="0" borderId="62" xfId="1" applyNumberFormat="1" applyFont="1" applyBorder="1" applyAlignment="1">
      <alignment horizontal="right" vertical="center" wrapText="1"/>
    </xf>
    <xf numFmtId="0" fontId="49" fillId="21" borderId="62" xfId="0" applyFont="1" applyFill="1" applyBorder="1" applyAlignment="1">
      <alignment horizontal="left" vertical="center"/>
    </xf>
    <xf numFmtId="0" fontId="49" fillId="0" borderId="63" xfId="0" applyFont="1" applyBorder="1" applyAlignment="1">
      <alignment horizontal="left" vertical="center"/>
    </xf>
    <xf numFmtId="41" fontId="50" fillId="0" borderId="59" xfId="18" applyFont="1" applyFill="1" applyBorder="1" applyAlignment="1">
      <alignment horizontal="right" vertical="center" wrapText="1"/>
    </xf>
    <xf numFmtId="0" fontId="52" fillId="7" borderId="18" xfId="0" applyFont="1" applyFill="1" applyBorder="1" applyAlignment="1">
      <alignment vertical="center" wrapText="1"/>
    </xf>
    <xf numFmtId="0" fontId="51" fillId="7"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left" vertical="center" wrapText="1"/>
    </xf>
    <xf numFmtId="0" fontId="52" fillId="7" borderId="18" xfId="0" applyFont="1" applyFill="1" applyBorder="1" applyAlignment="1">
      <alignment horizontal="left" vertical="center" wrapText="1"/>
    </xf>
    <xf numFmtId="0" fontId="52" fillId="7" borderId="19" xfId="0" applyFont="1" applyFill="1" applyBorder="1" applyAlignment="1">
      <alignment horizontal="left" vertical="center" wrapText="1"/>
    </xf>
    <xf numFmtId="0" fontId="52" fillId="0" borderId="60" xfId="0" applyFont="1" applyBorder="1" applyAlignment="1">
      <alignment horizontal="left" vertical="center" wrapText="1"/>
    </xf>
    <xf numFmtId="0" fontId="50" fillId="0" borderId="63" xfId="0" applyFont="1" applyBorder="1" applyAlignment="1">
      <alignment horizontal="left" vertical="center" wrapText="1"/>
    </xf>
    <xf numFmtId="0" fontId="49" fillId="0" borderId="64" xfId="0" applyFont="1" applyBorder="1" applyAlignment="1">
      <alignment vertical="center" wrapText="1"/>
    </xf>
    <xf numFmtId="0" fontId="50" fillId="0" borderId="65" xfId="0" applyFont="1" applyBorder="1" applyAlignment="1">
      <alignment vertical="center" wrapText="1"/>
    </xf>
    <xf numFmtId="0" fontId="50" fillId="0" borderId="64" xfId="0" applyFont="1" applyBorder="1" applyAlignment="1">
      <alignment vertical="center" wrapText="1"/>
    </xf>
    <xf numFmtId="0" fontId="50" fillId="21" borderId="65" xfId="0" applyFont="1" applyFill="1" applyBorder="1" applyAlignment="1">
      <alignment vertical="center" wrapText="1"/>
    </xf>
    <xf numFmtId="0" fontId="50" fillId="0" borderId="66" xfId="0" applyFont="1" applyBorder="1" applyAlignment="1">
      <alignment vertical="center" wrapText="1"/>
    </xf>
    <xf numFmtId="0" fontId="50" fillId="0" borderId="2" xfId="0" applyFont="1" applyBorder="1" applyAlignment="1">
      <alignment vertical="center" wrapText="1"/>
    </xf>
    <xf numFmtId="0" fontId="50" fillId="0" borderId="1" xfId="0" applyFont="1" applyBorder="1" applyAlignment="1">
      <alignment vertical="center"/>
    </xf>
    <xf numFmtId="0" fontId="3" fillId="0" borderId="0" xfId="0" applyFo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left"/>
    </xf>
    <xf numFmtId="0" fontId="61" fillId="0" borderId="0" xfId="0" applyFont="1" applyAlignment="1">
      <alignment horizontal="left" vertical="center"/>
    </xf>
    <xf numFmtId="0" fontId="62" fillId="0" borderId="0" xfId="0" applyFont="1" applyAlignment="1">
      <alignment horizontal="right" vertical="center"/>
    </xf>
    <xf numFmtId="0" fontId="63" fillId="0" borderId="0" xfId="0" applyFont="1" applyAlignment="1">
      <alignment vertical="center" wrapText="1"/>
    </xf>
    <xf numFmtId="0" fontId="55" fillId="0" borderId="11" xfId="0" applyFont="1" applyBorder="1" applyAlignment="1">
      <alignment horizontal="center" vertical="center" wrapText="1"/>
    </xf>
    <xf numFmtId="0" fontId="64" fillId="0" borderId="1" xfId="0" applyFont="1" applyBorder="1" applyAlignment="1">
      <alignment horizontal="center" vertical="center" wrapText="1"/>
    </xf>
    <xf numFmtId="0" fontId="59" fillId="0" borderId="64" xfId="0" applyFont="1" applyBorder="1" applyAlignment="1">
      <alignment vertical="center" wrapText="1"/>
    </xf>
    <xf numFmtId="0" fontId="50" fillId="20" borderId="58" xfId="0" applyFont="1" applyFill="1" applyBorder="1" applyAlignment="1">
      <alignment vertical="center" wrapText="1"/>
    </xf>
    <xf numFmtId="41" fontId="65" fillId="0" borderId="58" xfId="18" applyFont="1" applyBorder="1" applyAlignment="1">
      <alignment horizontal="left" vertical="center" wrapText="1"/>
    </xf>
    <xf numFmtId="41" fontId="55" fillId="0" borderId="58" xfId="18" applyFont="1" applyBorder="1" applyAlignment="1">
      <alignment horizontal="right" vertical="center" wrapText="1"/>
    </xf>
    <xf numFmtId="0" fontId="50" fillId="0" borderId="67" xfId="0" applyFont="1" applyBorder="1" applyAlignment="1">
      <alignment horizontal="left" vertical="center" wrapText="1"/>
    </xf>
    <xf numFmtId="0" fontId="63" fillId="0" borderId="1" xfId="0" applyFont="1" applyBorder="1" applyAlignment="1">
      <alignment vertical="center" wrapText="1"/>
    </xf>
    <xf numFmtId="0" fontId="66" fillId="0" borderId="59" xfId="0" applyFont="1" applyBorder="1" applyAlignment="1">
      <alignment horizontal="right" vertical="center" wrapText="1"/>
    </xf>
    <xf numFmtId="0" fontId="50" fillId="0" borderId="68" xfId="0" applyFont="1" applyBorder="1" applyAlignment="1">
      <alignment horizontal="left" vertical="center" wrapText="1"/>
    </xf>
    <xf numFmtId="0" fontId="50" fillId="0" borderId="69" xfId="0" applyFont="1" applyBorder="1" applyAlignment="1">
      <alignment vertical="center" wrapText="1"/>
    </xf>
    <xf numFmtId="0" fontId="50" fillId="0" borderId="70" xfId="0" applyFont="1" applyBorder="1" applyAlignment="1">
      <alignment vertical="center" wrapText="1"/>
    </xf>
    <xf numFmtId="0" fontId="50" fillId="0" borderId="70" xfId="0" applyFont="1" applyBorder="1" applyAlignment="1">
      <alignment vertical="center"/>
    </xf>
    <xf numFmtId="9" fontId="50" fillId="0" borderId="70" xfId="0" applyNumberFormat="1" applyFont="1" applyBorder="1" applyAlignment="1">
      <alignment horizontal="left" vertical="center" wrapText="1"/>
    </xf>
    <xf numFmtId="41" fontId="50" fillId="0" borderId="70" xfId="18" applyFont="1" applyFill="1" applyBorder="1" applyAlignment="1">
      <alignment horizontal="left" vertical="center" wrapText="1"/>
    </xf>
    <xf numFmtId="9" fontId="66" fillId="0" borderId="70" xfId="19" applyNumberFormat="1" applyFont="1" applyBorder="1" applyAlignment="1">
      <alignment horizontal="right" vertical="center" wrapText="1"/>
    </xf>
    <xf numFmtId="9" fontId="50" fillId="0" borderId="70" xfId="2" applyFont="1" applyFill="1" applyBorder="1" applyAlignment="1">
      <alignment horizontal="right" vertical="center" wrapText="1"/>
    </xf>
    <xf numFmtId="9" fontId="50" fillId="0" borderId="70" xfId="19" applyNumberFormat="1" applyFont="1" applyBorder="1" applyAlignment="1">
      <alignment horizontal="right" vertical="center" wrapText="1"/>
    </xf>
    <xf numFmtId="0" fontId="50" fillId="0" borderId="70" xfId="0" applyFont="1" applyBorder="1" applyAlignment="1">
      <alignment horizontal="left" vertical="center" wrapText="1"/>
    </xf>
    <xf numFmtId="0" fontId="63" fillId="0" borderId="71" xfId="0" applyFont="1" applyBorder="1" applyAlignment="1">
      <alignment vertical="center" wrapText="1"/>
    </xf>
    <xf numFmtId="0" fontId="50" fillId="0" borderId="72" xfId="0" applyFont="1" applyBorder="1" applyAlignment="1">
      <alignment vertical="center" wrapText="1"/>
    </xf>
    <xf numFmtId="0" fontId="50" fillId="0" borderId="73" xfId="0" applyFont="1" applyBorder="1" applyAlignment="1">
      <alignment vertical="center" wrapText="1"/>
    </xf>
    <xf numFmtId="0" fontId="50" fillId="0" borderId="73" xfId="0" applyFont="1" applyBorder="1" applyAlignment="1">
      <alignment vertical="center"/>
    </xf>
    <xf numFmtId="41" fontId="50" fillId="0" borderId="73" xfId="18" applyFont="1" applyFill="1" applyBorder="1" applyAlignment="1">
      <alignment horizontal="center" vertical="center" wrapText="1"/>
    </xf>
    <xf numFmtId="41" fontId="66" fillId="0" borderId="58" xfId="18" applyFont="1" applyFill="1" applyBorder="1" applyAlignment="1">
      <alignment horizontal="right" vertical="center" wrapText="1"/>
    </xf>
    <xf numFmtId="41" fontId="50" fillId="0" borderId="58" xfId="18" applyFont="1" applyFill="1" applyBorder="1" applyAlignment="1">
      <alignment horizontal="right" vertical="center" wrapText="1"/>
    </xf>
    <xf numFmtId="0" fontId="50" fillId="0" borderId="74" xfId="0" applyFont="1" applyBorder="1" applyAlignment="1">
      <alignment horizontal="left" vertical="center" wrapText="1"/>
    </xf>
    <xf numFmtId="49" fontId="63" fillId="0" borderId="1" xfId="0" applyNumberFormat="1" applyFont="1" applyBorder="1" applyAlignment="1">
      <alignment vertical="center" wrapText="1"/>
    </xf>
    <xf numFmtId="9" fontId="50" fillId="0" borderId="73" xfId="0" applyNumberFormat="1" applyFont="1" applyBorder="1" applyAlignment="1">
      <alignment horizontal="left" vertical="center" wrapText="1"/>
    </xf>
    <xf numFmtId="9" fontId="50" fillId="0" borderId="73" xfId="18" applyNumberFormat="1" applyFont="1" applyFill="1" applyBorder="1" applyAlignment="1">
      <alignment horizontal="center" vertical="center" wrapText="1"/>
    </xf>
    <xf numFmtId="9" fontId="66" fillId="0" borderId="58" xfId="19" applyNumberFormat="1" applyFont="1" applyFill="1" applyBorder="1" applyAlignment="1">
      <alignment horizontal="right" vertical="center" wrapText="1"/>
    </xf>
    <xf numFmtId="9" fontId="50" fillId="0" borderId="58" xfId="19" applyNumberFormat="1" applyFont="1" applyFill="1" applyBorder="1" applyAlignment="1">
      <alignment horizontal="right" vertical="center" wrapText="1"/>
    </xf>
    <xf numFmtId="166" fontId="50" fillId="0" borderId="62" xfId="1" applyNumberFormat="1" applyFont="1" applyFill="1" applyBorder="1" applyAlignment="1">
      <alignment horizontal="right" vertical="center" wrapText="1"/>
    </xf>
    <xf numFmtId="9" fontId="66" fillId="0" borderId="58" xfId="2" applyFont="1" applyFill="1" applyBorder="1" applyAlignment="1">
      <alignment horizontal="right" vertical="center" wrapText="1"/>
    </xf>
    <xf numFmtId="9" fontId="50" fillId="0" borderId="62" xfId="2" applyFont="1" applyFill="1" applyBorder="1" applyAlignment="1">
      <alignment horizontal="right" vertical="center" wrapText="1"/>
    </xf>
    <xf numFmtId="9" fontId="50" fillId="0" borderId="58" xfId="2" applyFont="1" applyFill="1" applyBorder="1" applyAlignment="1">
      <alignment horizontal="right" vertical="center" wrapText="1"/>
    </xf>
    <xf numFmtId="0" fontId="50" fillId="0" borderId="75" xfId="0" applyFont="1" applyBorder="1" applyAlignment="1">
      <alignment horizontal="left" vertical="center"/>
    </xf>
    <xf numFmtId="0" fontId="59" fillId="23" borderId="64" xfId="0" applyFont="1" applyFill="1" applyBorder="1" applyAlignment="1">
      <alignment vertical="center" wrapText="1"/>
    </xf>
    <xf numFmtId="166" fontId="67" fillId="0" borderId="62" xfId="1" applyNumberFormat="1" applyFont="1" applyFill="1" applyBorder="1" applyAlignment="1">
      <alignment horizontal="right" vertical="center" wrapText="1"/>
    </xf>
    <xf numFmtId="9" fontId="68" fillId="0" borderId="64" xfId="0" applyNumberFormat="1" applyFont="1" applyBorder="1" applyAlignment="1">
      <alignment horizontal="right" vertical="center" wrapText="1"/>
    </xf>
    <xf numFmtId="9" fontId="59" fillId="0" borderId="64" xfId="0" applyNumberFormat="1" applyFont="1" applyBorder="1" applyAlignment="1">
      <alignment vertical="center" wrapText="1"/>
    </xf>
    <xf numFmtId="41" fontId="63" fillId="0" borderId="1" xfId="0" applyNumberFormat="1" applyFont="1" applyBorder="1" applyAlignment="1">
      <alignment vertical="center" wrapText="1"/>
    </xf>
    <xf numFmtId="166" fontId="67" fillId="0" borderId="59" xfId="1" applyNumberFormat="1" applyFont="1" applyBorder="1" applyAlignment="1">
      <alignment horizontal="right" vertical="center" wrapText="1"/>
    </xf>
    <xf numFmtId="9" fontId="66" fillId="0" borderId="70" xfId="0" applyNumberFormat="1" applyFont="1" applyBorder="1" applyAlignment="1">
      <alignment horizontal="right" vertical="center" wrapText="1"/>
    </xf>
    <xf numFmtId="0" fontId="50" fillId="0" borderId="71" xfId="0" applyFont="1" applyBorder="1" applyAlignment="1">
      <alignment horizontal="left" vertical="center" wrapText="1"/>
    </xf>
    <xf numFmtId="0" fontId="69" fillId="24" borderId="76" xfId="0" applyFont="1" applyFill="1" applyBorder="1" applyAlignment="1">
      <alignment horizontal="center" vertical="center"/>
    </xf>
    <xf numFmtId="0" fontId="69" fillId="24" borderId="76" xfId="0" applyFont="1" applyFill="1" applyBorder="1" applyAlignment="1">
      <alignment horizontal="center" vertical="center" wrapText="1"/>
    </xf>
    <xf numFmtId="0" fontId="70" fillId="0" borderId="59" xfId="0" applyFont="1" applyBorder="1" applyAlignment="1">
      <alignment horizontal="left" vertical="center" wrapText="1"/>
    </xf>
    <xf numFmtId="0" fontId="71" fillId="0" borderId="1" xfId="0" applyFont="1" applyBorder="1" applyAlignment="1">
      <alignment vertical="center" wrapText="1"/>
    </xf>
    <xf numFmtId="9" fontId="70" fillId="0" borderId="1" xfId="0" applyNumberFormat="1" applyFont="1" applyBorder="1" applyAlignment="1">
      <alignment horizontal="center" vertical="center" wrapText="1"/>
    </xf>
    <xf numFmtId="10" fontId="72" fillId="0" borderId="1" xfId="2" applyNumberFormat="1" applyFont="1" applyFill="1" applyBorder="1" applyAlignment="1">
      <alignment horizontal="center" vertical="center" wrapText="1" readingOrder="1"/>
    </xf>
    <xf numFmtId="0" fontId="72" fillId="0" borderId="1" xfId="0" applyFont="1" applyBorder="1" applyAlignment="1">
      <alignment vertical="center" wrapText="1"/>
    </xf>
    <xf numFmtId="0" fontId="72" fillId="0" borderId="1" xfId="0" applyFont="1" applyBorder="1" applyAlignment="1">
      <alignment horizontal="center" vertical="center" wrapText="1"/>
    </xf>
    <xf numFmtId="0" fontId="70" fillId="0" borderId="1" xfId="0" applyFont="1" applyBorder="1" applyAlignment="1">
      <alignment vertical="center" wrapText="1"/>
    </xf>
    <xf numFmtId="0" fontId="71" fillId="0" borderId="1" xfId="0" applyFont="1" applyBorder="1" applyAlignment="1">
      <alignment horizontal="center" vertical="center"/>
    </xf>
    <xf numFmtId="0" fontId="70" fillId="0" borderId="1" xfId="0" applyFont="1" applyBorder="1" applyAlignment="1">
      <alignment horizontal="center" vertical="center" wrapText="1"/>
    </xf>
    <xf numFmtId="3" fontId="70" fillId="0" borderId="1" xfId="0" applyNumberFormat="1" applyFont="1" applyBorder="1" applyAlignment="1">
      <alignment horizontal="center" vertical="center" wrapText="1"/>
    </xf>
    <xf numFmtId="0" fontId="70" fillId="0" borderId="1" xfId="0" applyFont="1" applyBorder="1" applyAlignment="1">
      <alignment horizontal="left" vertical="center" wrapText="1"/>
    </xf>
    <xf numFmtId="9" fontId="71" fillId="0" borderId="1" xfId="0" applyNumberFormat="1" applyFont="1" applyBorder="1" applyAlignment="1">
      <alignment horizontal="center" vertical="center"/>
    </xf>
    <xf numFmtId="9" fontId="71" fillId="0" borderId="1" xfId="2" applyFont="1" applyFill="1" applyBorder="1" applyAlignment="1">
      <alignment horizontal="center" vertical="center"/>
    </xf>
    <xf numFmtId="3" fontId="0" fillId="0" borderId="0" xfId="0" applyNumberFormat="1"/>
    <xf numFmtId="0" fontId="31" fillId="19" borderId="1" xfId="0" applyFont="1" applyFill="1" applyBorder="1" applyAlignment="1">
      <alignment horizontal="center" vertical="center" wrapText="1"/>
    </xf>
    <xf numFmtId="0" fontId="3" fillId="0" borderId="0" xfId="0" applyFont="1" applyAlignment="1">
      <alignment horizontal="center" wrapText="1"/>
    </xf>
    <xf numFmtId="0" fontId="49" fillId="26" borderId="0" xfId="0" applyFont="1" applyFill="1"/>
    <xf numFmtId="0" fontId="49" fillId="26" borderId="0" xfId="0" applyFont="1" applyFill="1" applyAlignment="1">
      <alignment vertical="center"/>
    </xf>
    <xf numFmtId="0" fontId="75" fillId="12" borderId="0" xfId="0" applyFont="1" applyFill="1" applyAlignment="1">
      <alignment horizontal="left" vertical="center"/>
    </xf>
    <xf numFmtId="0" fontId="77" fillId="12" borderId="0" xfId="0" applyFont="1" applyFill="1" applyAlignment="1">
      <alignment horizontal="left" vertical="center"/>
    </xf>
    <xf numFmtId="0" fontId="76" fillId="19" borderId="1" xfId="0" applyFont="1" applyFill="1" applyBorder="1" applyAlignment="1">
      <alignment horizontal="center" vertical="center" wrapText="1"/>
    </xf>
    <xf numFmtId="0" fontId="31" fillId="18" borderId="1" xfId="0" applyFont="1" applyFill="1" applyBorder="1" applyAlignment="1">
      <alignment horizontal="center" vertical="center" wrapText="1"/>
    </xf>
    <xf numFmtId="0" fontId="31" fillId="27" borderId="1" xfId="0" applyFont="1" applyFill="1" applyBorder="1" applyAlignment="1">
      <alignment horizontal="center" vertical="center" wrapText="1"/>
    </xf>
    <xf numFmtId="0" fontId="78" fillId="26" borderId="1" xfId="0" applyFont="1" applyFill="1" applyBorder="1" applyAlignment="1">
      <alignment horizontal="center" vertical="center" wrapText="1"/>
    </xf>
    <xf numFmtId="0" fontId="49" fillId="29" borderId="0" xfId="0" applyFont="1" applyFill="1"/>
    <xf numFmtId="0" fontId="31" fillId="15" borderId="1" xfId="0" applyFont="1" applyFill="1" applyBorder="1" applyAlignment="1">
      <alignment horizontal="center" vertical="center" wrapText="1"/>
    </xf>
    <xf numFmtId="0" fontId="31" fillId="15" borderId="1" xfId="0" applyFont="1" applyFill="1" applyBorder="1" applyAlignment="1">
      <alignment horizontal="center" wrapText="1"/>
    </xf>
    <xf numFmtId="0" fontId="78" fillId="27" borderId="1" xfId="0" applyFont="1" applyFill="1" applyBorder="1" applyAlignment="1">
      <alignment horizontal="center" vertical="center" wrapText="1"/>
    </xf>
    <xf numFmtId="0" fontId="76" fillId="12" borderId="1" xfId="0" applyFont="1" applyFill="1" applyBorder="1" applyAlignment="1">
      <alignment horizontal="center" vertical="center" wrapText="1"/>
    </xf>
    <xf numFmtId="0" fontId="50" fillId="0" borderId="3"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4" xfId="0" applyFont="1" applyBorder="1" applyAlignment="1">
      <alignment horizontal="center" vertical="center" wrapText="1"/>
    </xf>
    <xf numFmtId="0" fontId="50" fillId="22"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49" fillId="0" borderId="0" xfId="0" applyFont="1" applyAlignment="1">
      <alignment wrapText="1"/>
    </xf>
    <xf numFmtId="0" fontId="51" fillId="0" borderId="3"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3" xfId="0" applyFont="1" applyBorder="1" applyAlignment="1">
      <alignment horizontal="left" vertical="center" wrapText="1"/>
    </xf>
    <xf numFmtId="0" fontId="51" fillId="0" borderId="5"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3" xfId="0" applyFont="1" applyBorder="1" applyAlignment="1">
      <alignment horizontal="left" vertical="center" wrapText="1"/>
    </xf>
    <xf numFmtId="0" fontId="50" fillId="0" borderId="1"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74" fillId="0" borderId="0" xfId="0" applyFont="1" applyAlignment="1">
      <alignment horizontal="left" vertical="center"/>
    </xf>
    <xf numFmtId="0" fontId="70" fillId="0" borderId="1" xfId="0" applyFont="1" applyBorder="1" applyAlignment="1">
      <alignment horizontal="left" vertical="center" wrapText="1"/>
    </xf>
    <xf numFmtId="0" fontId="70" fillId="0" borderId="1" xfId="0" applyFont="1" applyBorder="1" applyAlignment="1">
      <alignment vertical="center" wrapText="1"/>
    </xf>
    <xf numFmtId="0" fontId="71" fillId="0" borderId="1" xfId="0" applyFont="1" applyBorder="1" applyAlignment="1">
      <alignment horizontal="left" vertical="center" wrapText="1"/>
    </xf>
    <xf numFmtId="0" fontId="70" fillId="0" borderId="3" xfId="0" applyFont="1" applyBorder="1" applyAlignment="1">
      <alignment horizontal="left" vertical="center" wrapText="1"/>
    </xf>
    <xf numFmtId="0" fontId="70" fillId="0" borderId="5" xfId="0" applyFont="1" applyBorder="1" applyAlignment="1">
      <alignment horizontal="left" vertical="center" wrapText="1"/>
    </xf>
    <xf numFmtId="0" fontId="70" fillId="0" borderId="4" xfId="0" applyFont="1" applyBorder="1" applyAlignment="1">
      <alignment horizontal="left" vertical="center" wrapText="1"/>
    </xf>
    <xf numFmtId="0" fontId="70" fillId="0" borderId="3"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4" xfId="0" applyFont="1" applyBorder="1" applyAlignment="1">
      <alignment horizontal="center" vertical="center" wrapText="1"/>
    </xf>
    <xf numFmtId="0" fontId="0" fillId="0" borderId="3" xfId="0" applyBorder="1" applyAlignment="1">
      <alignment horizontal="center"/>
    </xf>
    <xf numFmtId="0" fontId="0" fillId="0" borderId="4" xfId="0" applyBorder="1" applyAlignment="1">
      <alignment horizontal="center"/>
    </xf>
    <xf numFmtId="3" fontId="1" fillId="2" borderId="1"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0" fillId="0" borderId="1" xfId="0"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0" fillId="0" borderId="1" xfId="0" applyBorder="1" applyAlignment="1">
      <alignment horizontal="center"/>
    </xf>
    <xf numFmtId="3" fontId="1" fillId="2" borderId="3" xfId="0" applyNumberFormat="1" applyFont="1" applyFill="1" applyBorder="1" applyAlignment="1">
      <alignment horizontal="center" vertical="center" wrapText="1"/>
    </xf>
    <xf numFmtId="3" fontId="1" fillId="2" borderId="4" xfId="0" applyNumberFormat="1" applyFont="1" applyFill="1" applyBorder="1" applyAlignment="1">
      <alignment horizontal="center" vertical="center" wrapText="1"/>
    </xf>
    <xf numFmtId="0" fontId="0" fillId="0" borderId="5" xfId="0" applyBorder="1" applyAlignment="1">
      <alignment horizontal="left" vertical="center" wrapText="1"/>
    </xf>
    <xf numFmtId="0" fontId="5" fillId="0" borderId="10" xfId="0" applyFont="1" applyBorder="1" applyAlignment="1">
      <alignment horizontal="center" vertical="center" wrapText="1"/>
    </xf>
    <xf numFmtId="0" fontId="2" fillId="0" borderId="0" xfId="0" applyFont="1" applyAlignment="1">
      <alignment horizontal="center"/>
    </xf>
    <xf numFmtId="0" fontId="18" fillId="6" borderId="3" xfId="0" applyFont="1" applyFill="1" applyBorder="1" applyAlignment="1">
      <alignment horizontal="center" wrapText="1"/>
    </xf>
    <xf numFmtId="0" fontId="18" fillId="6" borderId="41" xfId="0" applyFont="1" applyFill="1" applyBorder="1" applyAlignment="1">
      <alignment horizontal="center" wrapText="1"/>
    </xf>
    <xf numFmtId="0" fontId="18" fillId="6" borderId="3" xfId="0" applyFont="1" applyFill="1" applyBorder="1" applyAlignment="1">
      <alignment horizontal="center"/>
    </xf>
    <xf numFmtId="0" fontId="18" fillId="6" borderId="41" xfId="0" applyFont="1" applyFill="1" applyBorder="1" applyAlignment="1">
      <alignment horizontal="center"/>
    </xf>
    <xf numFmtId="0" fontId="18" fillId="6" borderId="38" xfId="0" applyFont="1" applyFill="1" applyBorder="1" applyAlignment="1">
      <alignment horizontal="center"/>
    </xf>
    <xf numFmtId="0" fontId="18" fillId="6" borderId="40" xfId="0" applyFont="1" applyFill="1" applyBorder="1" applyAlignment="1">
      <alignment horizontal="center"/>
    </xf>
    <xf numFmtId="0" fontId="8" fillId="0" borderId="2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 fillId="0" borderId="35" xfId="0" applyFont="1" applyBorder="1" applyAlignment="1">
      <alignment horizontal="center" wrapText="1"/>
    </xf>
    <xf numFmtId="0" fontId="5" fillId="0" borderId="34" xfId="0" applyFont="1" applyBorder="1" applyAlignment="1">
      <alignment horizontal="center" wrapText="1"/>
    </xf>
    <xf numFmtId="0" fontId="9" fillId="0" borderId="26" xfId="0" applyFont="1" applyBorder="1" applyAlignment="1">
      <alignment horizontal="center" vertical="center" wrapText="1"/>
    </xf>
    <xf numFmtId="0" fontId="18" fillId="6" borderId="4" xfId="0" applyFont="1" applyFill="1" applyBorder="1" applyAlignment="1">
      <alignment horizontal="center" wrapText="1"/>
    </xf>
    <xf numFmtId="9" fontId="18" fillId="6" borderId="3" xfId="2" applyFont="1" applyFill="1" applyBorder="1" applyAlignment="1">
      <alignment horizontal="center"/>
    </xf>
    <xf numFmtId="9" fontId="18" fillId="6" borderId="4" xfId="2" applyFont="1" applyFill="1" applyBorder="1" applyAlignment="1">
      <alignment horizontal="center"/>
    </xf>
    <xf numFmtId="9" fontId="18" fillId="6" borderId="3" xfId="0" applyNumberFormat="1" applyFont="1" applyFill="1" applyBorder="1" applyAlignment="1">
      <alignment horizontal="center"/>
    </xf>
    <xf numFmtId="0" fontId="18" fillId="6" borderId="4" xfId="0" applyFont="1" applyFill="1" applyBorder="1" applyAlignment="1">
      <alignment horizontal="center"/>
    </xf>
    <xf numFmtId="9" fontId="18" fillId="6" borderId="38" xfId="2" applyFont="1" applyFill="1" applyBorder="1" applyAlignment="1">
      <alignment horizontal="center"/>
    </xf>
    <xf numFmtId="9" fontId="18" fillId="6" borderId="21" xfId="2" applyFont="1" applyFill="1" applyBorder="1" applyAlignment="1">
      <alignment horizontal="center"/>
    </xf>
    <xf numFmtId="0" fontId="9" fillId="0" borderId="28"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44"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9" fontId="20" fillId="6" borderId="16" xfId="2" applyFont="1" applyFill="1" applyBorder="1" applyAlignment="1">
      <alignment horizontal="center" vertical="center"/>
    </xf>
    <xf numFmtId="0" fontId="25"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30" fillId="0" borderId="1" xfId="0" applyFont="1" applyBorder="1" applyAlignment="1">
      <alignment horizontal="left" vertical="center" wrapText="1"/>
    </xf>
    <xf numFmtId="0" fontId="20" fillId="6" borderId="2" xfId="0" applyFont="1" applyFill="1" applyBorder="1" applyAlignment="1">
      <alignment horizontal="center" vertical="center" wrapText="1"/>
    </xf>
    <xf numFmtId="9" fontId="20" fillId="6" borderId="1" xfId="2" applyFont="1" applyFill="1" applyBorder="1" applyAlignment="1">
      <alignment horizontal="center" vertical="center"/>
    </xf>
    <xf numFmtId="9" fontId="20" fillId="6" borderId="1" xfId="0" applyNumberFormat="1" applyFont="1" applyFill="1" applyBorder="1" applyAlignment="1">
      <alignment horizontal="center" vertical="center"/>
    </xf>
    <xf numFmtId="0" fontId="20" fillId="6" borderId="1" xfId="0" applyFont="1" applyFill="1" applyBorder="1" applyAlignment="1">
      <alignment horizontal="center" vertical="center"/>
    </xf>
    <xf numFmtId="0" fontId="22" fillId="0" borderId="1" xfId="0" applyFont="1" applyBorder="1" applyAlignment="1">
      <alignment horizontal="left" vertical="center" wrapText="1"/>
    </xf>
    <xf numFmtId="0" fontId="30" fillId="0" borderId="1" xfId="0" applyFont="1" applyBorder="1" applyAlignment="1">
      <alignment horizontal="center" vertical="center" wrapText="1"/>
    </xf>
    <xf numFmtId="0" fontId="24" fillId="0" borderId="32" xfId="0" applyFont="1" applyBorder="1" applyAlignment="1">
      <alignment horizontal="center" wrapText="1"/>
    </xf>
    <xf numFmtId="0" fontId="24" fillId="0" borderId="33" xfId="0" applyFont="1" applyBorder="1" applyAlignment="1">
      <alignment horizontal="center" wrapText="1"/>
    </xf>
    <xf numFmtId="0" fontId="24" fillId="0" borderId="35" xfId="0" applyFont="1" applyBorder="1" applyAlignment="1">
      <alignment horizontal="center" wrapText="1"/>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30" fillId="0" borderId="1" xfId="0" applyFont="1" applyBorder="1" applyAlignment="1">
      <alignment horizontal="center" vertical="center"/>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20" fillId="0" borderId="0" xfId="0" applyFont="1" applyAlignment="1">
      <alignment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20" fillId="8" borderId="1" xfId="0" applyFont="1" applyFill="1" applyBorder="1" applyAlignment="1">
      <alignment horizontal="center"/>
    </xf>
    <xf numFmtId="0" fontId="20" fillId="0" borderId="1"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0" fillId="10" borderId="1" xfId="0" applyFill="1" applyBorder="1" applyAlignment="1">
      <alignment horizontal="center" vertical="center" wrapText="1"/>
    </xf>
    <xf numFmtId="0" fontId="0" fillId="9" borderId="1" xfId="0" applyFill="1" applyBorder="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32" fillId="0" borderId="49" xfId="0" applyFont="1" applyBorder="1" applyAlignment="1">
      <alignment vertical="center" wrapText="1"/>
    </xf>
    <xf numFmtId="0" fontId="32" fillId="0" borderId="52" xfId="0" applyFont="1" applyBorder="1" applyAlignment="1">
      <alignment vertical="center" wrapText="1"/>
    </xf>
    <xf numFmtId="0" fontId="33" fillId="0" borderId="49" xfId="0" applyFont="1" applyBorder="1" applyAlignment="1">
      <alignment vertical="center" wrapText="1"/>
    </xf>
    <xf numFmtId="0" fontId="33" fillId="0" borderId="54" xfId="0" applyFont="1" applyBorder="1" applyAlignment="1">
      <alignment vertical="center" wrapText="1"/>
    </xf>
    <xf numFmtId="0" fontId="33" fillId="0" borderId="52" xfId="0" applyFont="1" applyBorder="1" applyAlignment="1">
      <alignment vertical="center" wrapText="1"/>
    </xf>
    <xf numFmtId="3" fontId="33" fillId="0" borderId="49" xfId="0" applyNumberFormat="1" applyFont="1" applyBorder="1" applyAlignment="1">
      <alignment vertical="center" wrapText="1"/>
    </xf>
    <xf numFmtId="3" fontId="33" fillId="0" borderId="52" xfId="0" applyNumberFormat="1" applyFont="1" applyBorder="1" applyAlignment="1">
      <alignment vertical="center" wrapText="1"/>
    </xf>
    <xf numFmtId="0" fontId="20" fillId="0" borderId="1" xfId="0" applyFont="1" applyBorder="1" applyAlignment="1">
      <alignment horizontal="justify" vertical="center" wrapText="1"/>
    </xf>
    <xf numFmtId="0" fontId="20" fillId="0" borderId="0" xfId="0" applyFont="1" applyAlignment="1">
      <alignment horizontal="justify" vertical="center" wrapText="1"/>
    </xf>
    <xf numFmtId="0" fontId="24" fillId="0" borderId="0" xfId="0" applyFont="1" applyAlignment="1">
      <alignment horizontal="justify" vertical="center" wrapText="1"/>
    </xf>
    <xf numFmtId="0" fontId="24" fillId="0" borderId="0" xfId="0" applyFont="1" applyAlignment="1">
      <alignment horizontal="left" vertical="center" wrapText="1"/>
    </xf>
    <xf numFmtId="0" fontId="25" fillId="0" borderId="1" xfId="0" applyFont="1" applyBorder="1" applyAlignment="1">
      <alignment horizontal="justify" vertical="center" wrapText="1" readingOrder="1"/>
    </xf>
    <xf numFmtId="0" fontId="25" fillId="0" borderId="3" xfId="0" applyFont="1" applyBorder="1" applyAlignment="1">
      <alignment horizontal="justify" vertical="center" wrapText="1" readingOrder="1"/>
    </xf>
    <xf numFmtId="0" fontId="25" fillId="0" borderId="18" xfId="0" applyFont="1" applyBorder="1" applyAlignment="1">
      <alignment horizontal="justify" vertical="center" wrapText="1" readingOrder="1"/>
    </xf>
    <xf numFmtId="0" fontId="20" fillId="0" borderId="12"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17" xfId="0" applyFont="1" applyBorder="1" applyAlignment="1">
      <alignment horizontal="justify" vertical="center" wrapText="1"/>
    </xf>
    <xf numFmtId="0" fontId="20" fillId="0" borderId="13"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36" xfId="0" applyFont="1" applyBorder="1" applyAlignment="1">
      <alignment horizontal="justify" vertical="center" wrapText="1"/>
    </xf>
    <xf numFmtId="0" fontId="24" fillId="17" borderId="11" xfId="0" applyFont="1" applyFill="1" applyBorder="1" applyAlignment="1">
      <alignment horizontal="center" vertical="center" wrapText="1"/>
    </xf>
    <xf numFmtId="0" fontId="24" fillId="17" borderId="57" xfId="0" applyFont="1" applyFill="1" applyBorder="1" applyAlignment="1">
      <alignment horizontal="center" vertical="center" wrapText="1"/>
    </xf>
    <xf numFmtId="0" fontId="24" fillId="17" borderId="2" xfId="0" applyFont="1" applyFill="1" applyBorder="1" applyAlignment="1">
      <alignment horizontal="center" vertical="center" wrapText="1"/>
    </xf>
    <xf numFmtId="0" fontId="20"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 xfId="0" applyFont="1" applyBorder="1" applyAlignment="1">
      <alignment horizontal="justify" vertical="center" wrapText="1" readingOrder="1"/>
    </xf>
    <xf numFmtId="0" fontId="20" fillId="0" borderId="16" xfId="0" applyFont="1" applyBorder="1" applyAlignment="1">
      <alignment horizontal="justify" vertical="center" wrapText="1"/>
    </xf>
    <xf numFmtId="0" fontId="45" fillId="17" borderId="10" xfId="0" applyFont="1" applyFill="1" applyBorder="1" applyAlignment="1">
      <alignment horizontal="center" vertical="center" wrapText="1" readingOrder="1"/>
    </xf>
    <xf numFmtId="0" fontId="25" fillId="0" borderId="0" xfId="0" applyFont="1" applyAlignment="1">
      <alignment horizontal="justify" vertical="center" wrapText="1" readingOrder="1"/>
    </xf>
    <xf numFmtId="0" fontId="24" fillId="19" borderId="10" xfId="0" applyFont="1" applyFill="1" applyBorder="1" applyAlignment="1">
      <alignment horizontal="center" vertical="center" wrapText="1"/>
    </xf>
    <xf numFmtId="0" fontId="33" fillId="0" borderId="1" xfId="0" applyFont="1" applyBorder="1" applyAlignment="1">
      <alignment horizontal="justify" vertical="center" wrapText="1"/>
    </xf>
    <xf numFmtId="0" fontId="22" fillId="0" borderId="3" xfId="0" applyFont="1" applyBorder="1" applyAlignment="1">
      <alignment horizontal="justify" vertical="center" wrapText="1"/>
    </xf>
    <xf numFmtId="0" fontId="0" fillId="0" borderId="4" xfId="0" applyBorder="1" applyAlignment="1">
      <alignment horizontal="justify" vertical="center" wrapText="1"/>
    </xf>
    <xf numFmtId="0" fontId="33" fillId="0" borderId="16" xfId="0" applyFont="1" applyBorder="1" applyAlignment="1">
      <alignment horizontal="justify" vertical="center" wrapText="1"/>
    </xf>
    <xf numFmtId="0" fontId="0" fillId="0" borderId="16" xfId="0" applyBorder="1" applyAlignment="1">
      <alignment horizontal="justify" vertical="center" wrapText="1"/>
    </xf>
    <xf numFmtId="0" fontId="0" fillId="0" borderId="38" xfId="0" applyBorder="1" applyAlignment="1">
      <alignment horizontal="justify" vertical="center" wrapText="1"/>
    </xf>
    <xf numFmtId="0" fontId="0" fillId="0" borderId="1" xfId="0" applyBorder="1" applyAlignment="1">
      <alignment horizontal="justify" vertical="center" wrapText="1" readingOrder="1"/>
    </xf>
    <xf numFmtId="0" fontId="0" fillId="0" borderId="3" xfId="0" applyBorder="1" applyAlignment="1">
      <alignment horizontal="justify" vertical="center" wrapText="1" readingOrder="1"/>
    </xf>
    <xf numFmtId="0" fontId="20" fillId="0" borderId="3" xfId="0" applyFont="1" applyBorder="1" applyAlignment="1">
      <alignment horizontal="justify" vertical="center" wrapText="1"/>
    </xf>
    <xf numFmtId="0" fontId="20" fillId="18" borderId="1" xfId="0" applyFont="1" applyFill="1" applyBorder="1" applyAlignment="1">
      <alignment horizontal="justify" vertical="center" wrapText="1"/>
    </xf>
    <xf numFmtId="0" fontId="20" fillId="18"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4" fillId="0" borderId="10" xfId="0" applyFont="1" applyBorder="1" applyAlignment="1">
      <alignment horizontal="left" vertical="center" wrapText="1"/>
    </xf>
    <xf numFmtId="0" fontId="50" fillId="0" borderId="5" xfId="0" applyFont="1" applyBorder="1" applyAlignment="1">
      <alignment horizontal="left" vertical="center" wrapText="1"/>
    </xf>
    <xf numFmtId="0" fontId="50" fillId="0" borderId="4" xfId="0" applyFont="1" applyBorder="1" applyAlignment="1">
      <alignment horizontal="left" vertical="center" wrapText="1"/>
    </xf>
    <xf numFmtId="0" fontId="17" fillId="0" borderId="1" xfId="0" applyFont="1" applyBorder="1" applyAlignment="1">
      <alignment horizontal="left" vertical="center" wrapText="1"/>
    </xf>
    <xf numFmtId="0" fontId="3" fillId="26" borderId="3" xfId="0" applyFont="1" applyFill="1" applyBorder="1" applyAlignment="1">
      <alignment horizontal="left" vertical="center" wrapText="1"/>
    </xf>
    <xf numFmtId="0" fontId="3" fillId="26" borderId="1" xfId="0" applyFont="1" applyFill="1" applyBorder="1" applyAlignment="1">
      <alignment horizontal="left" vertical="center" wrapText="1"/>
    </xf>
    <xf numFmtId="0" fontId="77" fillId="26" borderId="59" xfId="0" applyFont="1" applyFill="1" applyBorder="1" applyAlignment="1">
      <alignment horizontal="left" vertical="center" wrapText="1"/>
    </xf>
    <xf numFmtId="0" fontId="3" fillId="26" borderId="5" xfId="0" applyFont="1" applyFill="1" applyBorder="1" applyAlignment="1">
      <alignment horizontal="left" vertical="center" wrapText="1"/>
    </xf>
    <xf numFmtId="0" fontId="17" fillId="26" borderId="59" xfId="0" applyFont="1" applyFill="1" applyBorder="1" applyAlignment="1">
      <alignment horizontal="left" vertical="center" wrapText="1"/>
    </xf>
    <xf numFmtId="0" fontId="17" fillId="26" borderId="1" xfId="0" applyFont="1" applyFill="1" applyBorder="1" applyAlignment="1">
      <alignment horizontal="left" vertical="center" wrapText="1"/>
    </xf>
    <xf numFmtId="0" fontId="3" fillId="26" borderId="4" xfId="0" applyFont="1" applyFill="1" applyBorder="1" applyAlignment="1">
      <alignment horizontal="left" vertical="center" wrapText="1"/>
    </xf>
    <xf numFmtId="0" fontId="3" fillId="26" borderId="1" xfId="0" applyFont="1" applyFill="1" applyBorder="1" applyAlignment="1">
      <alignment horizontal="left" vertical="center" wrapText="1"/>
    </xf>
    <xf numFmtId="0" fontId="17" fillId="26" borderId="1" xfId="0" applyFont="1" applyFill="1" applyBorder="1" applyAlignment="1">
      <alignment horizontal="left" vertical="center" wrapText="1"/>
    </xf>
    <xf numFmtId="0" fontId="82" fillId="0" borderId="11" xfId="0" applyFont="1" applyBorder="1" applyAlignment="1">
      <alignment horizontal="left" vertical="center" wrapText="1"/>
    </xf>
    <xf numFmtId="0" fontId="3" fillId="0" borderId="11" xfId="0" applyFont="1" applyBorder="1" applyAlignment="1">
      <alignment horizontal="left" vertical="center" wrapText="1"/>
    </xf>
    <xf numFmtId="0" fontId="80" fillId="0" borderId="11" xfId="0" applyFont="1" applyBorder="1" applyAlignment="1">
      <alignment horizontal="left" vertical="center" wrapText="1"/>
    </xf>
    <xf numFmtId="0" fontId="17" fillId="26" borderId="3" xfId="0" applyFont="1" applyFill="1" applyBorder="1" applyAlignment="1">
      <alignment horizontal="left" vertical="center" wrapText="1"/>
    </xf>
    <xf numFmtId="0" fontId="17" fillId="26" borderId="5" xfId="0" applyFont="1" applyFill="1" applyBorder="1" applyAlignment="1">
      <alignment horizontal="left" vertical="center" wrapText="1"/>
    </xf>
    <xf numFmtId="0" fontId="17" fillId="26" borderId="4" xfId="0" applyFont="1" applyFill="1" applyBorder="1" applyAlignment="1">
      <alignment horizontal="left" vertical="center" wrapText="1"/>
    </xf>
    <xf numFmtId="0" fontId="3" fillId="0" borderId="1" xfId="0" applyFont="1" applyBorder="1" applyAlignment="1">
      <alignment horizontal="left" vertical="center" wrapText="1"/>
    </xf>
    <xf numFmtId="0" fontId="17" fillId="0" borderId="11" xfId="0" applyFont="1" applyBorder="1" applyAlignment="1">
      <alignment horizontal="left" vertical="center" wrapText="1"/>
    </xf>
    <xf numFmtId="9" fontId="3" fillId="26" borderId="1" xfId="0" applyNumberFormat="1" applyFont="1" applyFill="1" applyBorder="1" applyAlignment="1">
      <alignment horizontal="left" vertical="center" wrapText="1"/>
    </xf>
    <xf numFmtId="0" fontId="17" fillId="26" borderId="11" xfId="0" applyFont="1" applyFill="1" applyBorder="1" applyAlignment="1">
      <alignment horizontal="left" vertical="center" wrapText="1"/>
    </xf>
    <xf numFmtId="9" fontId="79" fillId="0" borderId="1" xfId="0" applyNumberFormat="1" applyFont="1" applyBorder="1" applyAlignment="1">
      <alignment horizontal="center" vertical="center"/>
    </xf>
    <xf numFmtId="0" fontId="79" fillId="0" borderId="1" xfId="0" applyFont="1" applyBorder="1" applyAlignment="1">
      <alignment horizontal="center" vertical="center"/>
    </xf>
    <xf numFmtId="3" fontId="79" fillId="0" borderId="1" xfId="0" applyNumberFormat="1" applyFont="1" applyBorder="1" applyAlignment="1">
      <alignment horizontal="center" vertical="center" wrapText="1"/>
    </xf>
    <xf numFmtId="165" fontId="79" fillId="0" borderId="1" xfId="0" applyNumberFormat="1" applyFont="1" applyBorder="1" applyAlignment="1">
      <alignment horizontal="center" vertical="center"/>
    </xf>
    <xf numFmtId="3" fontId="79" fillId="0" borderId="1" xfId="0" applyNumberFormat="1" applyFont="1" applyBorder="1" applyAlignment="1">
      <alignment horizontal="center" vertical="center"/>
    </xf>
    <xf numFmtId="10" fontId="79" fillId="0" borderId="1" xfId="0" applyNumberFormat="1" applyFont="1" applyBorder="1" applyAlignment="1">
      <alignment horizontal="center" vertical="center"/>
    </xf>
    <xf numFmtId="9" fontId="79" fillId="0" borderId="1" xfId="2" applyFont="1" applyBorder="1" applyAlignment="1">
      <alignment horizontal="center" vertical="center"/>
    </xf>
    <xf numFmtId="0" fontId="79" fillId="29" borderId="1" xfId="0" applyFont="1" applyFill="1" applyBorder="1" applyAlignment="1">
      <alignment horizontal="center" vertical="center"/>
    </xf>
    <xf numFmtId="10" fontId="79" fillId="26" borderId="1" xfId="0" applyNumberFormat="1" applyFont="1" applyFill="1" applyBorder="1" applyAlignment="1">
      <alignment horizontal="center" vertical="center"/>
    </xf>
    <xf numFmtId="0" fontId="79" fillId="26" borderId="1" xfId="0" applyFont="1" applyFill="1" applyBorder="1" applyAlignment="1">
      <alignment horizontal="center" vertical="center"/>
    </xf>
    <xf numFmtId="9" fontId="79" fillId="26" borderId="1" xfId="0" applyNumberFormat="1" applyFont="1" applyFill="1" applyBorder="1" applyAlignment="1">
      <alignment horizontal="center" vertical="center"/>
    </xf>
    <xf numFmtId="0" fontId="80" fillId="26" borderId="1" xfId="0" applyFont="1" applyFill="1" applyBorder="1" applyAlignment="1">
      <alignment horizontal="left" vertical="center" wrapText="1"/>
    </xf>
    <xf numFmtId="9" fontId="77" fillId="26" borderId="1" xfId="0" applyNumberFormat="1" applyFont="1" applyFill="1" applyBorder="1" applyAlignment="1">
      <alignment horizontal="left" vertical="center" wrapText="1"/>
    </xf>
    <xf numFmtId="9" fontId="17" fillId="0" borderId="77" xfId="0" applyNumberFormat="1" applyFont="1" applyBorder="1" applyAlignment="1">
      <alignment horizontal="left" vertical="center" wrapText="1"/>
    </xf>
    <xf numFmtId="9" fontId="17" fillId="0" borderId="57" xfId="0" applyNumberFormat="1" applyFont="1" applyBorder="1" applyAlignment="1">
      <alignment horizontal="left" vertical="center" wrapText="1"/>
    </xf>
    <xf numFmtId="9" fontId="17" fillId="0" borderId="11" xfId="0" applyNumberFormat="1" applyFont="1" applyBorder="1" applyAlignment="1">
      <alignment horizontal="left" vertical="center" wrapText="1"/>
    </xf>
    <xf numFmtId="9" fontId="17" fillId="26" borderId="1" xfId="0" applyNumberFormat="1" applyFont="1" applyFill="1" applyBorder="1" applyAlignment="1">
      <alignment horizontal="left" vertical="center" wrapText="1"/>
    </xf>
    <xf numFmtId="9" fontId="17" fillId="7" borderId="1" xfId="0" applyNumberFormat="1" applyFont="1" applyFill="1" applyBorder="1" applyAlignment="1">
      <alignment horizontal="left" vertical="center" wrapText="1"/>
    </xf>
    <xf numFmtId="0" fontId="17" fillId="7" borderId="11" xfId="0" applyFont="1" applyFill="1" applyBorder="1" applyAlignment="1">
      <alignment horizontal="left" vertical="center" wrapText="1"/>
    </xf>
    <xf numFmtId="0" fontId="81" fillId="7" borderId="11" xfId="0" applyFont="1" applyFill="1" applyBorder="1" applyAlignment="1">
      <alignment horizontal="left" vertical="center" wrapText="1"/>
    </xf>
    <xf numFmtId="9" fontId="3" fillId="29" borderId="1" xfId="0" applyNumberFormat="1" applyFont="1" applyFill="1" applyBorder="1" applyAlignment="1">
      <alignment horizontal="left" vertical="center" wrapText="1"/>
    </xf>
    <xf numFmtId="0" fontId="81" fillId="26" borderId="11" xfId="0" applyFont="1" applyFill="1" applyBorder="1" applyAlignment="1">
      <alignment horizontal="left" vertical="center" wrapText="1"/>
    </xf>
    <xf numFmtId="166" fontId="3" fillId="26" borderId="1" xfId="1" applyNumberFormat="1" applyFont="1" applyFill="1" applyBorder="1" applyAlignment="1">
      <alignment horizontal="left" vertical="center" wrapText="1" readingOrder="1"/>
    </xf>
    <xf numFmtId="10" fontId="77" fillId="26" borderId="1" xfId="2" applyNumberFormat="1" applyFont="1" applyFill="1" applyBorder="1" applyAlignment="1">
      <alignment horizontal="left" vertical="center" wrapText="1" readingOrder="1"/>
    </xf>
    <xf numFmtId="10" fontId="80" fillId="0" borderId="77" xfId="2" applyNumberFormat="1" applyFont="1" applyFill="1" applyBorder="1" applyAlignment="1">
      <alignment horizontal="left" vertical="center" wrapText="1" readingOrder="1"/>
    </xf>
    <xf numFmtId="0" fontId="80" fillId="0" borderId="1" xfId="0" applyFont="1" applyBorder="1" applyAlignment="1">
      <alignment horizontal="left" vertical="center" wrapText="1"/>
    </xf>
    <xf numFmtId="10" fontId="80" fillId="26" borderId="1" xfId="2" applyNumberFormat="1" applyFont="1" applyFill="1" applyBorder="1" applyAlignment="1">
      <alignment horizontal="left" vertical="center" wrapText="1" readingOrder="1"/>
    </xf>
    <xf numFmtId="0" fontId="3" fillId="26" borderId="1" xfId="0" applyFont="1" applyFill="1" applyBorder="1" applyAlignment="1">
      <alignment horizontal="left" vertical="center"/>
    </xf>
    <xf numFmtId="0" fontId="17" fillId="7" borderId="1" xfId="0" applyFont="1" applyFill="1" applyBorder="1" applyAlignment="1">
      <alignment horizontal="left" vertical="center" wrapText="1"/>
    </xf>
    <xf numFmtId="0" fontId="81" fillId="7" borderId="1" xfId="0" applyFont="1" applyFill="1" applyBorder="1" applyAlignment="1">
      <alignment horizontal="left" vertical="center" wrapText="1"/>
    </xf>
    <xf numFmtId="0" fontId="3" fillId="0" borderId="1" xfId="0" applyFont="1" applyBorder="1" applyAlignment="1">
      <alignment horizontal="left" vertical="center" wrapText="1"/>
    </xf>
    <xf numFmtId="0" fontId="79" fillId="0" borderId="1" xfId="0" applyFont="1" applyBorder="1" applyAlignment="1">
      <alignment horizontal="left" vertical="center"/>
    </xf>
    <xf numFmtId="0" fontId="77" fillId="26" borderId="1" xfId="0" applyFont="1" applyFill="1" applyBorder="1" applyAlignment="1">
      <alignment horizontal="left" vertical="center" wrapText="1"/>
    </xf>
    <xf numFmtId="0" fontId="80" fillId="0" borderId="77" xfId="0" applyFont="1" applyBorder="1" applyAlignment="1">
      <alignment horizontal="left" vertical="center" wrapText="1"/>
    </xf>
    <xf numFmtId="0" fontId="80" fillId="0" borderId="57" xfId="0" applyFont="1" applyBorder="1" applyAlignment="1">
      <alignment horizontal="left" vertical="center" wrapText="1"/>
    </xf>
    <xf numFmtId="0" fontId="77" fillId="26" borderId="11" xfId="0" applyFont="1" applyFill="1" applyBorder="1" applyAlignment="1">
      <alignment horizontal="left" vertical="center" wrapText="1"/>
    </xf>
    <xf numFmtId="3" fontId="3" fillId="0" borderId="1" xfId="0" applyNumberFormat="1" applyFont="1" applyBorder="1" applyAlignment="1">
      <alignment horizontal="left" vertical="center" wrapText="1"/>
    </xf>
    <xf numFmtId="0" fontId="17" fillId="0" borderId="1" xfId="0" applyFont="1" applyBorder="1" applyAlignment="1">
      <alignment horizontal="left" vertical="center" wrapText="1"/>
    </xf>
    <xf numFmtId="1" fontId="3" fillId="26" borderId="1" xfId="0" applyNumberFormat="1" applyFont="1" applyFill="1" applyBorder="1" applyAlignment="1">
      <alignment horizontal="left" vertical="center" wrapText="1"/>
    </xf>
    <xf numFmtId="0" fontId="3" fillId="26" borderId="11" xfId="0" applyFont="1" applyFill="1" applyBorder="1" applyAlignment="1">
      <alignment horizontal="left" vertical="center" wrapText="1"/>
    </xf>
    <xf numFmtId="9" fontId="3" fillId="29" borderId="1" xfId="0" applyNumberFormat="1" applyFont="1" applyFill="1" applyBorder="1" applyAlignment="1">
      <alignment horizontal="left" vertical="center"/>
    </xf>
    <xf numFmtId="0" fontId="3" fillId="29" borderId="1" xfId="0" applyFont="1" applyFill="1" applyBorder="1" applyAlignment="1">
      <alignment horizontal="left" vertical="center" wrapText="1"/>
    </xf>
    <xf numFmtId="0" fontId="17" fillId="0" borderId="3" xfId="0" applyFont="1" applyBorder="1" applyAlignment="1">
      <alignment horizontal="left" vertical="center" wrapText="1"/>
    </xf>
    <xf numFmtId="3" fontId="3" fillId="26" borderId="1" xfId="0" applyNumberFormat="1" applyFont="1" applyFill="1" applyBorder="1" applyAlignment="1">
      <alignment horizontal="left" vertical="center" wrapText="1"/>
    </xf>
    <xf numFmtId="3" fontId="77" fillId="26" borderId="1" xfId="0" applyNumberFormat="1" applyFont="1" applyFill="1" applyBorder="1" applyAlignment="1">
      <alignment horizontal="left" vertical="center" wrapText="1"/>
    </xf>
    <xf numFmtId="3" fontId="17" fillId="0" borderId="77" xfId="0" applyNumberFormat="1" applyFont="1" applyBorder="1" applyAlignment="1">
      <alignment horizontal="left" vertical="center" wrapText="1"/>
    </xf>
    <xf numFmtId="3" fontId="17" fillId="0" borderId="1" xfId="0" applyNumberFormat="1" applyFont="1" applyBorder="1" applyAlignment="1">
      <alignment horizontal="left" vertical="center" wrapText="1"/>
    </xf>
    <xf numFmtId="3" fontId="17" fillId="26" borderId="1" xfId="0" applyNumberFormat="1" applyFont="1" applyFill="1" applyBorder="1" applyAlignment="1">
      <alignment horizontal="left" vertical="center" wrapText="1"/>
    </xf>
    <xf numFmtId="3" fontId="3" fillId="26" borderId="1" xfId="0" applyNumberFormat="1" applyFont="1" applyFill="1" applyBorder="1" applyAlignment="1">
      <alignment horizontal="left" vertical="center"/>
    </xf>
    <xf numFmtId="0" fontId="17" fillId="0" borderId="5" xfId="0" applyFont="1" applyBorder="1" applyAlignment="1">
      <alignment horizontal="left" vertical="center" wrapText="1"/>
    </xf>
    <xf numFmtId="9" fontId="3" fillId="26" borderId="1" xfId="2" applyFont="1" applyFill="1" applyBorder="1" applyAlignment="1">
      <alignment horizontal="left" vertical="center" wrapText="1"/>
    </xf>
    <xf numFmtId="0" fontId="17" fillId="0" borderId="77" xfId="0" applyFont="1" applyBorder="1" applyAlignment="1">
      <alignment horizontal="left" vertical="center" wrapText="1"/>
    </xf>
    <xf numFmtId="165" fontId="17" fillId="0" borderId="1" xfId="0" applyNumberFormat="1" applyFont="1" applyBorder="1" applyAlignment="1">
      <alignment horizontal="left" vertical="center" wrapText="1"/>
    </xf>
    <xf numFmtId="9" fontId="3" fillId="26" borderId="1" xfId="0" applyNumberFormat="1" applyFont="1" applyFill="1" applyBorder="1" applyAlignment="1">
      <alignment horizontal="left" vertical="center"/>
    </xf>
    <xf numFmtId="9" fontId="3" fillId="0" borderId="1" xfId="2" applyFont="1" applyFill="1" applyBorder="1" applyAlignment="1">
      <alignment horizontal="left" vertical="center" wrapText="1"/>
    </xf>
    <xf numFmtId="9" fontId="17" fillId="0" borderId="1" xfId="0" applyNumberFormat="1" applyFont="1" applyBorder="1" applyAlignment="1">
      <alignment horizontal="left" vertical="center" wrapText="1"/>
    </xf>
    <xf numFmtId="9" fontId="3" fillId="0" borderId="1" xfId="0" applyNumberFormat="1" applyFont="1" applyBorder="1" applyAlignment="1">
      <alignment horizontal="left" vertical="center" wrapText="1"/>
    </xf>
    <xf numFmtId="9" fontId="77" fillId="26" borderId="1" xfId="0" applyNumberFormat="1" applyFont="1" applyFill="1" applyBorder="1" applyAlignment="1">
      <alignment horizontal="left" vertical="center"/>
    </xf>
    <xf numFmtId="166" fontId="3" fillId="26" borderId="1" xfId="1" applyNumberFormat="1" applyFont="1" applyFill="1" applyBorder="1" applyAlignment="1">
      <alignment horizontal="left" vertical="center"/>
    </xf>
    <xf numFmtId="41" fontId="3" fillId="26" borderId="1" xfId="18" applyFont="1" applyFill="1" applyBorder="1" applyAlignment="1">
      <alignment horizontal="left" vertical="center"/>
    </xf>
    <xf numFmtId="0" fontId="3" fillId="29" borderId="1" xfId="0" applyFont="1" applyFill="1" applyBorder="1" applyAlignment="1">
      <alignment horizontal="left" vertical="center"/>
    </xf>
    <xf numFmtId="0" fontId="79" fillId="29" borderId="1" xfId="0" applyFont="1" applyFill="1" applyBorder="1" applyAlignment="1">
      <alignment horizontal="left" vertical="center"/>
    </xf>
    <xf numFmtId="10" fontId="17" fillId="0" borderId="1" xfId="0" applyNumberFormat="1" applyFont="1" applyBorder="1" applyAlignment="1">
      <alignment horizontal="left" vertical="center" wrapText="1"/>
    </xf>
    <xf numFmtId="41" fontId="3" fillId="26" borderId="1" xfId="18" applyFont="1" applyFill="1" applyBorder="1" applyAlignment="1">
      <alignment horizontal="left" vertical="center" wrapText="1"/>
    </xf>
    <xf numFmtId="41" fontId="3" fillId="0" borderId="1" xfId="95" applyFont="1" applyFill="1" applyBorder="1" applyAlignment="1">
      <alignment horizontal="left" vertical="center" wrapText="1"/>
    </xf>
    <xf numFmtId="0" fontId="17" fillId="0" borderId="4" xfId="0" applyFont="1" applyBorder="1" applyAlignment="1">
      <alignment horizontal="left" vertical="center" wrapText="1"/>
    </xf>
    <xf numFmtId="3" fontId="17" fillId="0" borderId="57" xfId="0" applyNumberFormat="1" applyFont="1" applyBorder="1" applyAlignment="1">
      <alignment horizontal="left" vertical="center" wrapText="1"/>
    </xf>
    <xf numFmtId="3" fontId="17" fillId="0" borderId="11" xfId="0" applyNumberFormat="1" applyFont="1" applyBorder="1" applyAlignment="1">
      <alignment horizontal="left" vertical="center" wrapText="1"/>
    </xf>
    <xf numFmtId="0" fontId="3" fillId="28" borderId="1" xfId="0" applyFont="1" applyFill="1" applyBorder="1" applyAlignment="1">
      <alignment horizontal="left" vertical="center" wrapText="1"/>
    </xf>
    <xf numFmtId="0" fontId="3" fillId="28" borderId="11" xfId="0" applyFont="1" applyFill="1" applyBorder="1" applyAlignment="1">
      <alignment horizontal="left" vertical="center" wrapText="1"/>
    </xf>
    <xf numFmtId="0" fontId="81" fillId="28" borderId="11" xfId="0" applyFont="1" applyFill="1" applyBorder="1" applyAlignment="1">
      <alignment horizontal="left" vertical="center" wrapText="1"/>
    </xf>
    <xf numFmtId="3" fontId="80" fillId="0" borderId="1" xfId="0" applyNumberFormat="1" applyFont="1" applyBorder="1" applyAlignment="1">
      <alignment horizontal="left" vertical="center" wrapText="1"/>
    </xf>
    <xf numFmtId="0" fontId="17" fillId="7" borderId="57" xfId="0" applyFont="1" applyFill="1" applyBorder="1" applyAlignment="1">
      <alignment horizontal="left" vertical="center" wrapText="1"/>
    </xf>
    <xf numFmtId="0" fontId="17" fillId="0" borderId="57" xfId="0" applyFont="1" applyBorder="1" applyAlignment="1">
      <alignment horizontal="left" vertical="center" wrapText="1"/>
    </xf>
    <xf numFmtId="0" fontId="17" fillId="7" borderId="5" xfId="0" applyFont="1" applyFill="1" applyBorder="1" applyAlignment="1">
      <alignment horizontal="left" vertical="center" wrapText="1"/>
    </xf>
    <xf numFmtId="0" fontId="17" fillId="7" borderId="1" xfId="0" applyFont="1" applyFill="1" applyBorder="1" applyAlignment="1">
      <alignment horizontal="left" vertical="center" wrapText="1"/>
    </xf>
    <xf numFmtId="9" fontId="17" fillId="26" borderId="77" xfId="0" applyNumberFormat="1" applyFont="1" applyFill="1" applyBorder="1" applyAlignment="1">
      <alignment horizontal="left" vertical="center" wrapText="1"/>
    </xf>
    <xf numFmtId="9" fontId="17" fillId="26" borderId="57" xfId="0" applyNumberFormat="1" applyFont="1" applyFill="1" applyBorder="1" applyAlignment="1">
      <alignment horizontal="left" vertical="center" wrapText="1"/>
    </xf>
    <xf numFmtId="9" fontId="81" fillId="26" borderId="1" xfId="0" applyNumberFormat="1" applyFont="1" applyFill="1" applyBorder="1" applyAlignment="1">
      <alignment horizontal="left" vertical="center" wrapText="1"/>
    </xf>
    <xf numFmtId="0" fontId="17" fillId="26" borderId="77" xfId="0" applyFont="1" applyFill="1" applyBorder="1" applyAlignment="1">
      <alignment horizontal="left" vertical="center" wrapText="1"/>
    </xf>
    <xf numFmtId="0" fontId="17" fillId="26" borderId="57" xfId="0" applyFont="1" applyFill="1" applyBorder="1" applyAlignment="1">
      <alignment horizontal="left" vertical="center" wrapText="1"/>
    </xf>
    <xf numFmtId="0" fontId="17" fillId="7" borderId="4" xfId="0" applyFont="1" applyFill="1" applyBorder="1" applyAlignment="1">
      <alignment horizontal="left" vertical="center" wrapText="1"/>
    </xf>
    <xf numFmtId="0" fontId="17" fillId="26" borderId="1" xfId="0" applyFont="1" applyFill="1" applyBorder="1" applyAlignment="1">
      <alignment horizontal="left" vertical="center"/>
    </xf>
    <xf numFmtId="0" fontId="3" fillId="25" borderId="77" xfId="0" applyFont="1" applyFill="1" applyBorder="1" applyAlignment="1">
      <alignment horizontal="left" vertical="center"/>
    </xf>
    <xf numFmtId="0" fontId="3" fillId="25" borderId="57" xfId="0" applyFont="1" applyFill="1" applyBorder="1" applyAlignment="1">
      <alignment horizontal="left" vertical="center"/>
    </xf>
    <xf numFmtId="0" fontId="3" fillId="25" borderId="11" xfId="0" applyFont="1" applyFill="1" applyBorder="1" applyAlignment="1">
      <alignment horizontal="left" vertical="center" wrapText="1"/>
    </xf>
    <xf numFmtId="1" fontId="3" fillId="26" borderId="1" xfId="0" applyNumberFormat="1" applyFont="1" applyFill="1" applyBorder="1" applyAlignment="1">
      <alignment horizontal="left" vertical="center"/>
    </xf>
    <xf numFmtId="9" fontId="17" fillId="25" borderId="77" xfId="0" applyNumberFormat="1" applyFont="1" applyFill="1" applyBorder="1" applyAlignment="1">
      <alignment horizontal="left" vertical="center" wrapText="1"/>
    </xf>
    <xf numFmtId="9" fontId="17" fillId="25" borderId="57" xfId="0" applyNumberFormat="1" applyFont="1" applyFill="1" applyBorder="1" applyAlignment="1">
      <alignment horizontal="left" vertical="center" wrapText="1"/>
    </xf>
    <xf numFmtId="9" fontId="17" fillId="25" borderId="11" xfId="0" applyNumberFormat="1" applyFont="1" applyFill="1" applyBorder="1" applyAlignment="1">
      <alignment horizontal="left" vertical="center" wrapText="1"/>
    </xf>
    <xf numFmtId="9" fontId="3" fillId="25" borderId="77" xfId="0" applyNumberFormat="1" applyFont="1" applyFill="1" applyBorder="1" applyAlignment="1">
      <alignment horizontal="left" vertical="center"/>
    </xf>
    <xf numFmtId="9" fontId="3" fillId="25" borderId="11" xfId="0" applyNumberFormat="1" applyFont="1" applyFill="1" applyBorder="1" applyAlignment="1">
      <alignment horizontal="left" vertical="center" wrapText="1"/>
    </xf>
    <xf numFmtId="10" fontId="3" fillId="26" borderId="1" xfId="0" applyNumberFormat="1" applyFont="1" applyFill="1" applyBorder="1" applyAlignment="1">
      <alignment horizontal="left" vertical="center"/>
    </xf>
    <xf numFmtId="165" fontId="80" fillId="0" borderId="1" xfId="2" applyNumberFormat="1" applyFont="1" applyBorder="1" applyAlignment="1">
      <alignment horizontal="left" vertical="center" wrapText="1"/>
    </xf>
    <xf numFmtId="165" fontId="3" fillId="26" borderId="1" xfId="0" applyNumberFormat="1" applyFont="1" applyFill="1" applyBorder="1" applyAlignment="1">
      <alignment horizontal="left" vertical="center"/>
    </xf>
    <xf numFmtId="9" fontId="3" fillId="26" borderId="1" xfId="2" applyFont="1" applyFill="1" applyBorder="1" applyAlignment="1">
      <alignment horizontal="left" vertical="center"/>
    </xf>
    <xf numFmtId="9" fontId="3" fillId="25" borderId="78" xfId="2" applyFont="1" applyFill="1" applyBorder="1" applyAlignment="1">
      <alignment horizontal="left" vertical="center"/>
    </xf>
    <xf numFmtId="0" fontId="84" fillId="18" borderId="79" xfId="2" applyNumberFormat="1" applyFont="1" applyFill="1" applyBorder="1" applyAlignment="1">
      <alignment horizontal="left" vertical="center"/>
    </xf>
    <xf numFmtId="0" fontId="3" fillId="18" borderId="80" xfId="2" applyNumberFormat="1" applyFont="1" applyFill="1" applyBorder="1" applyAlignment="1">
      <alignment horizontal="left" vertical="center" wrapText="1"/>
    </xf>
    <xf numFmtId="0" fontId="80" fillId="26" borderId="1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49" fillId="0" borderId="0" xfId="0" applyFont="1" applyAlignment="1">
      <alignment horizontal="center"/>
    </xf>
    <xf numFmtId="0" fontId="3" fillId="7" borderId="11" xfId="0" applyFont="1" applyFill="1" applyBorder="1" applyAlignment="1">
      <alignment horizontal="left" vertical="center" wrapText="1"/>
    </xf>
  </cellXfs>
  <cellStyles count="125">
    <cellStyle name="Millares" xfId="1" builtinId="3"/>
    <cellStyle name="Millares [0]" xfId="18" builtinId="6"/>
    <cellStyle name="Millares [0] 2" xfId="7" xr:uid="{00000000-0005-0000-0000-000003000000}"/>
    <cellStyle name="Millares [0] 2 2" xfId="43" xr:uid="{00000000-0005-0000-0000-000004000000}"/>
    <cellStyle name="Millares [0] 2 2 2" xfId="95" xr:uid="{260DF883-48B6-4A8F-AD50-E3067A5A6531}"/>
    <cellStyle name="Millares [0] 2 3" xfId="24" xr:uid="{00000000-0005-0000-0000-000005000000}"/>
    <cellStyle name="Millares [0] 2 3 2" xfId="76" xr:uid="{28717DE1-5886-447B-9360-65A210D62E48}"/>
    <cellStyle name="Millares [0] 2 4" xfId="59" xr:uid="{B99E731F-B1B3-4D6D-8A59-DE50BD89F6E2}"/>
    <cellStyle name="Millares [0] 3" xfId="19" xr:uid="{00000000-0005-0000-0000-000006000000}"/>
    <cellStyle name="Millares [0] 3 2" xfId="36" xr:uid="{00000000-0005-0000-0000-000007000000}"/>
    <cellStyle name="Millares [0] 3 2 2" xfId="88" xr:uid="{C836A12F-F51C-4BCB-87D9-13829E7A9CF7}"/>
    <cellStyle name="Millares [0] 3 3" xfId="71" xr:uid="{5C84742F-E0EB-4F57-9956-63000A7084C0}"/>
    <cellStyle name="Millares [0] 4" xfId="54" xr:uid="{00000000-0005-0000-0000-000008000000}"/>
    <cellStyle name="Millares [0] 4 2" xfId="106" xr:uid="{EFE93E70-4F31-4A0A-A5DC-DAA6DE5C7EFD}"/>
    <cellStyle name="Millares [0] 5" xfId="35" xr:uid="{00000000-0005-0000-0000-000009000000}"/>
    <cellStyle name="Millares [0] 5 2" xfId="87" xr:uid="{BD909EC0-C4FF-4E37-AC39-6AA6C8941EE1}"/>
    <cellStyle name="Millares [0] 6" xfId="70" xr:uid="{705E1C87-4FE9-4E97-963B-6BD7BB8783AE}"/>
    <cellStyle name="Millares 10" xfId="13" xr:uid="{00000000-0005-0000-0000-00000A000000}"/>
    <cellStyle name="Millares 10 2" xfId="49" xr:uid="{00000000-0005-0000-0000-00000B000000}"/>
    <cellStyle name="Millares 10 2 2" xfId="101" xr:uid="{83CDBE55-3E52-4314-8FFA-93647380ED4A}"/>
    <cellStyle name="Millares 10 3" xfId="30" xr:uid="{00000000-0005-0000-0000-00000C000000}"/>
    <cellStyle name="Millares 10 3 2" xfId="82" xr:uid="{73EB7D38-2EF2-430E-B3AD-119C37C5755D}"/>
    <cellStyle name="Millares 10 4" xfId="65" xr:uid="{0F1CD1CB-4075-4213-A6DA-AC85D3255F33}"/>
    <cellStyle name="Millares 11" xfId="14" xr:uid="{00000000-0005-0000-0000-00000D000000}"/>
    <cellStyle name="Millares 11 2" xfId="50" xr:uid="{00000000-0005-0000-0000-00000E000000}"/>
    <cellStyle name="Millares 11 2 2" xfId="102" xr:uid="{ED602D00-5267-4A8F-B477-D90E8A77A4A7}"/>
    <cellStyle name="Millares 11 3" xfId="31" xr:uid="{00000000-0005-0000-0000-00000F000000}"/>
    <cellStyle name="Millares 11 3 2" xfId="83" xr:uid="{2B63481A-3578-41AB-9AAF-508D2BA6D8B7}"/>
    <cellStyle name="Millares 11 4" xfId="66" xr:uid="{B03CB275-0D7F-45B0-9CA1-27A775ADDEED}"/>
    <cellStyle name="Millares 12" xfId="15" xr:uid="{00000000-0005-0000-0000-000010000000}"/>
    <cellStyle name="Millares 12 2" xfId="51" xr:uid="{00000000-0005-0000-0000-000011000000}"/>
    <cellStyle name="Millares 12 2 2" xfId="103" xr:uid="{E9E489C8-C90E-4BD0-BD3F-13EA27D07D2C}"/>
    <cellStyle name="Millares 12 3" xfId="32" xr:uid="{00000000-0005-0000-0000-000012000000}"/>
    <cellStyle name="Millares 12 3 2" xfId="84" xr:uid="{BC203C2F-CD38-4FE9-84E1-65ADB7FDC87F}"/>
    <cellStyle name="Millares 12 4" xfId="67" xr:uid="{0F539D79-14B2-4703-9E74-195EE1A30924}"/>
    <cellStyle name="Millares 13" xfId="16" xr:uid="{00000000-0005-0000-0000-000013000000}"/>
    <cellStyle name="Millares 13 2" xfId="52" xr:uid="{00000000-0005-0000-0000-000014000000}"/>
    <cellStyle name="Millares 13 2 2" xfId="104" xr:uid="{1CC1CC80-A742-4B52-837E-E1C85AAD7C4B}"/>
    <cellStyle name="Millares 13 3" xfId="33" xr:uid="{00000000-0005-0000-0000-000015000000}"/>
    <cellStyle name="Millares 13 3 2" xfId="85" xr:uid="{41111023-822D-4632-9FEF-2F9BC321F7FD}"/>
    <cellStyle name="Millares 13 4" xfId="68" xr:uid="{EF7664D4-7442-4B2A-A10A-C0F9B8B8B451}"/>
    <cellStyle name="Millares 14" xfId="17" xr:uid="{00000000-0005-0000-0000-000016000000}"/>
    <cellStyle name="Millares 14 2" xfId="53" xr:uid="{00000000-0005-0000-0000-000017000000}"/>
    <cellStyle name="Millares 14 2 2" xfId="105" xr:uid="{EF195B66-02BF-4729-9D10-4E937832E76D}"/>
    <cellStyle name="Millares 14 3" xfId="34" xr:uid="{00000000-0005-0000-0000-000018000000}"/>
    <cellStyle name="Millares 14 3 2" xfId="86" xr:uid="{80152FEB-CE69-45DE-8756-17B55D3D780B}"/>
    <cellStyle name="Millares 14 4" xfId="69" xr:uid="{21E3C6F9-7FB6-4B6C-8D73-D20723ADC38C}"/>
    <cellStyle name="Millares 15" xfId="37" xr:uid="{00000000-0005-0000-0000-000019000000}"/>
    <cellStyle name="Millares 15 2" xfId="89" xr:uid="{862A5212-11B2-4C99-A058-7EFD38F8DEA7}"/>
    <cellStyle name="Millares 16" xfId="38" xr:uid="{00000000-0005-0000-0000-00001A000000}"/>
    <cellStyle name="Millares 16 2" xfId="90" xr:uid="{530ECDAE-392B-4B0E-BAAA-6A67EAEA0695}"/>
    <cellStyle name="Millares 17" xfId="39" xr:uid="{00000000-0005-0000-0000-00001B000000}"/>
    <cellStyle name="Millares 17 2" xfId="91" xr:uid="{27DE4B3E-67EA-4CE0-98D5-A50F03D64FD2}"/>
    <cellStyle name="Millares 18" xfId="20" xr:uid="{00000000-0005-0000-0000-00001C000000}"/>
    <cellStyle name="Millares 18 2" xfId="72" xr:uid="{4C44953F-4BF1-4BEA-BA83-F27803A99A5F}"/>
    <cellStyle name="Millares 19" xfId="55" xr:uid="{A7C5B97C-2E17-4C73-A857-9514F0913D6D}"/>
    <cellStyle name="Millares 2" xfId="5" xr:uid="{00000000-0005-0000-0000-00001D000000}"/>
    <cellStyle name="Millares 2 2" xfId="41" xr:uid="{00000000-0005-0000-0000-00001E000000}"/>
    <cellStyle name="Millares 2 2 2" xfId="93" xr:uid="{24B550D0-EF5E-4C78-A29D-23B4B13017F1}"/>
    <cellStyle name="Millares 2 3" xfId="22" xr:uid="{00000000-0005-0000-0000-00001F000000}"/>
    <cellStyle name="Millares 2 3 2" xfId="74" xr:uid="{1231FB19-78B8-4D7E-9824-48EDBD40B56E}"/>
    <cellStyle name="Millares 2 4" xfId="57" xr:uid="{BE748A08-2E4C-409F-B64D-39C394CA1000}"/>
    <cellStyle name="Millares 20" xfId="107" xr:uid="{A63C55CC-C098-4FCC-99A4-C69F075F34CD}"/>
    <cellStyle name="Millares 21" xfId="109" xr:uid="{1E1CC2C5-3E86-4B16-B17C-0D4EA14B4B12}"/>
    <cellStyle name="Millares 22" xfId="116" xr:uid="{08317B3C-B7F7-4BD6-98D3-54BEE523EB3E}"/>
    <cellStyle name="Millares 23" xfId="113" xr:uid="{15F2F597-4D0D-4E25-8045-FF822D8BCBCC}"/>
    <cellStyle name="Millares 24" xfId="114" xr:uid="{D3794D9B-4D4A-462D-B02E-50FA89FCCE6C}"/>
    <cellStyle name="Millares 25" xfId="110" xr:uid="{55B27420-A938-4139-BC4E-FA91F4A6AA9A}"/>
    <cellStyle name="Millares 26" xfId="119" xr:uid="{8D3A1E2E-C8A1-43B8-9662-09AC68115012}"/>
    <cellStyle name="Millares 27" xfId="112" xr:uid="{BEDEB73D-A9D6-4116-86F3-D1F74496F578}"/>
    <cellStyle name="Millares 28" xfId="117" xr:uid="{3D455FAD-8738-4455-BC8E-68AD68FFD216}"/>
    <cellStyle name="Millares 29" xfId="118" xr:uid="{067377FF-A2C6-407C-AACA-BD07AF76226F}"/>
    <cellStyle name="Millares 3" xfId="4" xr:uid="{00000000-0005-0000-0000-000020000000}"/>
    <cellStyle name="Millares 3 2" xfId="40" xr:uid="{00000000-0005-0000-0000-000021000000}"/>
    <cellStyle name="Millares 3 2 2" xfId="92" xr:uid="{9D45F3F2-F2AD-4B6E-8DC1-8D18F5A91794}"/>
    <cellStyle name="Millares 3 3" xfId="21" xr:uid="{00000000-0005-0000-0000-000022000000}"/>
    <cellStyle name="Millares 3 3 2" xfId="73" xr:uid="{1913E974-3011-4C24-814D-7E259798C1F8}"/>
    <cellStyle name="Millares 3 4" xfId="56" xr:uid="{387069A5-8EEF-4F4F-8BBF-635A89B4B501}"/>
    <cellStyle name="Millares 30" xfId="121" xr:uid="{E6989F4A-E7E7-4BE4-896E-9FB89F29F946}"/>
    <cellStyle name="Millares 31" xfId="108" xr:uid="{9CB08B17-8F93-44E6-8C62-3383976406D9}"/>
    <cellStyle name="Millares 32" xfId="115" xr:uid="{347396AB-9CF0-4F7C-9341-C30FCF17DD08}"/>
    <cellStyle name="Millares 33" xfId="111" xr:uid="{C16BC490-8F0A-48DE-A228-9B6D79CA36B0}"/>
    <cellStyle name="Millares 34" xfId="122" xr:uid="{0C9FB0B9-F26C-4B1E-B10B-BCF72F3C637C}"/>
    <cellStyle name="Millares 35" xfId="124" xr:uid="{CBFE9753-D1A1-47D9-A664-6D4DE4630064}"/>
    <cellStyle name="Millares 36" xfId="123" xr:uid="{A46DB093-282B-46C8-8EC7-B4E7136DAB4C}"/>
    <cellStyle name="Millares 37" xfId="120" xr:uid="{6C983E77-06E0-47BA-BAA7-B210349435C3}"/>
    <cellStyle name="Millares 4" xfId="6" xr:uid="{00000000-0005-0000-0000-000023000000}"/>
    <cellStyle name="Millares 4 2" xfId="42" xr:uid="{00000000-0005-0000-0000-000024000000}"/>
    <cellStyle name="Millares 4 2 2" xfId="94" xr:uid="{A7D25168-5E9B-4482-A811-63FFCA51D4D4}"/>
    <cellStyle name="Millares 4 3" xfId="23" xr:uid="{00000000-0005-0000-0000-000025000000}"/>
    <cellStyle name="Millares 4 3 2" xfId="75" xr:uid="{F5032850-00B3-412B-90A7-4D551868B422}"/>
    <cellStyle name="Millares 4 4" xfId="58" xr:uid="{9FC25BBE-23E6-4ACB-AEFA-FF6D0FAA1282}"/>
    <cellStyle name="Millares 5" xfId="8" xr:uid="{00000000-0005-0000-0000-000026000000}"/>
    <cellStyle name="Millares 5 2" xfId="44" xr:uid="{00000000-0005-0000-0000-000027000000}"/>
    <cellStyle name="Millares 5 2 2" xfId="96" xr:uid="{EA5341BE-7D13-4130-8E7B-E0F7F6ABA5E3}"/>
    <cellStyle name="Millares 5 3" xfId="25" xr:uid="{00000000-0005-0000-0000-000028000000}"/>
    <cellStyle name="Millares 5 3 2" xfId="77" xr:uid="{86097D85-7400-480E-BEFD-898514100BCC}"/>
    <cellStyle name="Millares 5 4" xfId="60" xr:uid="{5B9DB01F-5B23-46A4-9E9B-C1C10514D389}"/>
    <cellStyle name="Millares 6" xfId="9" xr:uid="{00000000-0005-0000-0000-000029000000}"/>
    <cellStyle name="Millares 6 2" xfId="45" xr:uid="{00000000-0005-0000-0000-00002A000000}"/>
    <cellStyle name="Millares 6 2 2" xfId="97" xr:uid="{4E73186E-97F9-4B34-AC1C-A463B0115DD2}"/>
    <cellStyle name="Millares 6 3" xfId="26" xr:uid="{00000000-0005-0000-0000-00002B000000}"/>
    <cellStyle name="Millares 6 3 2" xfId="78" xr:uid="{0DE686ED-BC39-43C2-B48C-257FBBB33743}"/>
    <cellStyle name="Millares 6 4" xfId="61" xr:uid="{90739A8C-E760-4430-9E3A-CC1770E33C13}"/>
    <cellStyle name="Millares 7" xfId="10" xr:uid="{00000000-0005-0000-0000-00002C000000}"/>
    <cellStyle name="Millares 7 2" xfId="46" xr:uid="{00000000-0005-0000-0000-00002D000000}"/>
    <cellStyle name="Millares 7 2 2" xfId="98" xr:uid="{44FCB91F-3CA3-46CE-9759-33137FD700E8}"/>
    <cellStyle name="Millares 7 3" xfId="27" xr:uid="{00000000-0005-0000-0000-00002E000000}"/>
    <cellStyle name="Millares 7 3 2" xfId="79" xr:uid="{AD278A70-F555-40A6-A185-494D1F0C16E0}"/>
    <cellStyle name="Millares 7 4" xfId="62" xr:uid="{84F7AB05-6E9C-4EAF-9E8F-FC9504088FDB}"/>
    <cellStyle name="Millares 8" xfId="11" xr:uid="{00000000-0005-0000-0000-00002F000000}"/>
    <cellStyle name="Millares 8 2" xfId="47" xr:uid="{00000000-0005-0000-0000-000030000000}"/>
    <cellStyle name="Millares 8 2 2" xfId="99" xr:uid="{8E4ECF06-7348-4E34-8D58-0BA1CC54FFC1}"/>
    <cellStyle name="Millares 8 3" xfId="28" xr:uid="{00000000-0005-0000-0000-000031000000}"/>
    <cellStyle name="Millares 8 3 2" xfId="80" xr:uid="{A1959B73-A646-46D2-83BA-CC3F2CA4F6AE}"/>
    <cellStyle name="Millares 8 4" xfId="63" xr:uid="{F246E532-6048-4FB7-A6AB-FEFD4F46E903}"/>
    <cellStyle name="Millares 9" xfId="12" xr:uid="{00000000-0005-0000-0000-000032000000}"/>
    <cellStyle name="Millares 9 2" xfId="48" xr:uid="{00000000-0005-0000-0000-000033000000}"/>
    <cellStyle name="Millares 9 2 2" xfId="100" xr:uid="{4AD68A3E-9AFC-46A1-800D-55DFDF1133BC}"/>
    <cellStyle name="Millares 9 3" xfId="29" xr:uid="{00000000-0005-0000-0000-000034000000}"/>
    <cellStyle name="Millares 9 3 2" xfId="81" xr:uid="{4D0684F0-1C44-475F-BB8E-D44946F8CEBA}"/>
    <cellStyle name="Millares 9 4" xfId="64" xr:uid="{B107860A-39BA-4FDD-8611-A5F81F0EDCC4}"/>
    <cellStyle name="Normal" xfId="0" builtinId="0"/>
    <cellStyle name="Normal 7" xfId="3" xr:uid="{00000000-0005-0000-0000-000036000000}"/>
    <cellStyle name="Porcentaje" xfId="2" builtinId="5"/>
  </cellStyles>
  <dxfs count="0"/>
  <tableStyles count="0" defaultTableStyle="TableStyleMedium2" defaultPivotStyle="PivotStyleLight16"/>
  <colors>
    <mruColors>
      <color rgb="FF993366"/>
      <color rgb="FFFFFFFF"/>
      <color rgb="FFFFE4C9"/>
      <color rgb="FFF3F5FF"/>
      <color rgb="FFFDF0E9"/>
      <color rgb="FFF2F8EE"/>
      <color rgb="FFEFF2FF"/>
      <color rgb="FFE8F2E2"/>
      <color rgb="FFFFF3E7"/>
      <color rgb="FFFFEC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7</xdr:row>
      <xdr:rowOff>28576</xdr:rowOff>
    </xdr:from>
    <xdr:to>
      <xdr:col>5</xdr:col>
      <xdr:colOff>866775</xdr:colOff>
      <xdr:row>7</xdr:row>
      <xdr:rowOff>542926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9429750" y="1590676"/>
          <a:ext cx="571500" cy="514350"/>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285750</xdr:colOff>
      <xdr:row>8</xdr:row>
      <xdr:rowOff>66676</xdr:rowOff>
    </xdr:from>
    <xdr:to>
      <xdr:col>5</xdr:col>
      <xdr:colOff>876300</xdr:colOff>
      <xdr:row>8</xdr:row>
      <xdr:rowOff>542925</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5" t="42242" r="66616" b="39612"/>
        <a:stretch/>
      </xdr:blipFill>
      <xdr:spPr bwMode="auto">
        <a:xfrm>
          <a:off x="8648700" y="2209801"/>
          <a:ext cx="590550" cy="476249"/>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295275</xdr:colOff>
      <xdr:row>9</xdr:row>
      <xdr:rowOff>28575</xdr:rowOff>
    </xdr:from>
    <xdr:to>
      <xdr:col>5</xdr:col>
      <xdr:colOff>866775</xdr:colOff>
      <xdr:row>9</xdr:row>
      <xdr:rowOff>542925</xdr:rowOff>
    </xdr:to>
    <xdr:pic>
      <xdr:nvPicPr>
        <xdr:cNvPr id="4" name="Imagen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8658225" y="2752725"/>
          <a:ext cx="571500" cy="514350"/>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209550</xdr:colOff>
      <xdr:row>15</xdr:row>
      <xdr:rowOff>171451</xdr:rowOff>
    </xdr:from>
    <xdr:to>
      <xdr:col>5</xdr:col>
      <xdr:colOff>1000126</xdr:colOff>
      <xdr:row>16</xdr:row>
      <xdr:rowOff>314325</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44025" y="6429376"/>
          <a:ext cx="790576" cy="790574"/>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238125</xdr:colOff>
      <xdr:row>19</xdr:row>
      <xdr:rowOff>38101</xdr:rowOff>
    </xdr:from>
    <xdr:to>
      <xdr:col>5</xdr:col>
      <xdr:colOff>838200</xdr:colOff>
      <xdr:row>19</xdr:row>
      <xdr:rowOff>609601</xdr:rowOff>
    </xdr:to>
    <xdr:pic>
      <xdr:nvPicPr>
        <xdr:cNvPr id="12" name="Imagen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622" t="42242" r="35239" b="39612"/>
        <a:stretch/>
      </xdr:blipFill>
      <xdr:spPr bwMode="auto">
        <a:xfrm>
          <a:off x="9372600" y="8886826"/>
          <a:ext cx="600075" cy="571500"/>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209550</xdr:colOff>
      <xdr:row>25</xdr:row>
      <xdr:rowOff>47626</xdr:rowOff>
    </xdr:from>
    <xdr:to>
      <xdr:col>5</xdr:col>
      <xdr:colOff>1009650</xdr:colOff>
      <xdr:row>26</xdr:row>
      <xdr:rowOff>114300</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0622" t="61731" r="35239" b="20123"/>
        <a:stretch/>
      </xdr:blipFill>
      <xdr:spPr bwMode="auto">
        <a:xfrm>
          <a:off x="9344025" y="12973051"/>
          <a:ext cx="800100" cy="723899"/>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219075</xdr:colOff>
      <xdr:row>36</xdr:row>
      <xdr:rowOff>114300</xdr:rowOff>
    </xdr:from>
    <xdr:to>
      <xdr:col>5</xdr:col>
      <xdr:colOff>1009651</xdr:colOff>
      <xdr:row>37</xdr:row>
      <xdr:rowOff>390524</xdr:rowOff>
    </xdr:to>
    <xdr:pic>
      <xdr:nvPicPr>
        <xdr:cNvPr id="17" name="Imagen 16">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53550" y="19126200"/>
          <a:ext cx="790576" cy="790574"/>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200025</xdr:colOff>
      <xdr:row>40</xdr:row>
      <xdr:rowOff>114300</xdr:rowOff>
    </xdr:from>
    <xdr:to>
      <xdr:col>5</xdr:col>
      <xdr:colOff>990601</xdr:colOff>
      <xdr:row>41</xdr:row>
      <xdr:rowOff>390524</xdr:rowOff>
    </xdr:to>
    <xdr:pic>
      <xdr:nvPicPr>
        <xdr:cNvPr id="18" name="Imagen 17">
          <a:extLst>
            <a:ext uri="{FF2B5EF4-FFF2-40B4-BE49-F238E27FC236}">
              <a16:creationId xmlns:a16="http://schemas.microsoft.com/office/drawing/2014/main" id="{00000000-0008-0000-0000-000012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34500" y="21183600"/>
          <a:ext cx="790576" cy="790574"/>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104775</xdr:rowOff>
    </xdr:from>
    <xdr:to>
      <xdr:col>15</xdr:col>
      <xdr:colOff>542925</xdr:colOff>
      <xdr:row>32</xdr:row>
      <xdr:rowOff>114300</xdr:rowOff>
    </xdr:to>
    <xdr:pic>
      <xdr:nvPicPr>
        <xdr:cNvPr id="2" name="Imagen 1">
          <a:extLst>
            <a:ext uri="{FF2B5EF4-FFF2-40B4-BE49-F238E27FC236}">
              <a16:creationId xmlns:a16="http://schemas.microsoft.com/office/drawing/2014/main" id="{57800C4F-7417-4AE9-8259-78E161915655}"/>
            </a:ext>
          </a:extLst>
        </xdr:cNvPr>
        <xdr:cNvPicPr>
          <a:picLocks noChangeAspect="1"/>
        </xdr:cNvPicPr>
      </xdr:nvPicPr>
      <xdr:blipFill rotWithShape="1">
        <a:blip xmlns:r="http://schemas.openxmlformats.org/officeDocument/2006/relationships" r:embed="rId1"/>
        <a:srcRect l="20877" t="20225" r="6676" b="8544"/>
        <a:stretch/>
      </xdr:blipFill>
      <xdr:spPr>
        <a:xfrm>
          <a:off x="933450" y="104775"/>
          <a:ext cx="11039475" cy="61055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Yenny Marcela Garzon Lopez" id="{D8ACBECE-16D7-476B-9EB8-44F6BF449A98}" userId="S::yenny.garzon@prosperidadsocial.gov.co::6b26e05b-aece-43a1-bf9d-9b1626e05e87" providerId="AD"/>
  <person displayName="Sandra Patricia Sanchez Florez" id="{D84B64B0-E1E1-41D5-8F12-62BDDDF9E302}" userId="S::Sandra.Sanchez@prosperidadsocial.gov.co::fac62f3a-41ad-4c5a-aa2b-6b8296f3e56c" providerId="AD"/>
  <person displayName="Andres Felipe Montoya Espinel" id="{FDA86FF6-F916-48BC-A866-D392B33A8A59}" userId="S::andres.montoya@prosperidadsocial.gov.co::e442c7d2-dc69-41bd-b164-40ed63f2c17b" providerId="AD"/>
  <person displayName="Olga Lucia Gomez Carrillo" id="{62BED75F-57A1-455F-97AC-7BA6B675033B}" userId="S::OlgaLucia.Gomez@ProsperidadSocial.gov.co::8241ab8f-7cba-45b9-ae30-52d2fc62f92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19-12-17T15:15:08.06" personId="{FDA86FF6-F916-48BC-A866-D392B33A8A59}" id="{92119A85-4012-44A8-A767-ADF1AB47012C}">
    <text>Indicar la meta cuatrienio con base en el histórico que se tenga</text>
  </threadedComment>
  <threadedComment ref="K9" dT="2019-12-17T15:16:08.42" personId="{FDA86FF6-F916-48BC-A866-D392B33A8A59}" id="{A2361851-AB9A-4DB8-B073-035DAE2D9F75}">
    <text>Indicar la meta cuatrienio.  Una sugerencia puede se con base en las mesas que se tengan proyectadas realizar durante el cuatrienio</text>
  </threadedComment>
  <threadedComment ref="I16" dT="2019-12-17T14:14:15.22" personId="{62BED75F-57A1-455F-97AC-7BA6B675033B}" id="{DEEF5F7B-5D1A-49DE-BF67-4D9E5B3226A9}">
    <text>implementación plan de acción política de familias</text>
  </threadedComment>
</ThreadedComments>
</file>

<file path=xl/threadedComments/threadedComment2.xml><?xml version="1.0" encoding="utf-8"?>
<ThreadedComments xmlns="http://schemas.microsoft.com/office/spreadsheetml/2018/threadedcomments" xmlns:x="http://schemas.openxmlformats.org/spreadsheetml/2006/main">
  <threadedComment ref="I21" dT="2019-12-31T14:35:36.95" personId="{D84B64B0-E1E1-41D5-8F12-62BDDDF9E302}" id="{6BE476D2-C28C-4BEE-BF5E-EB57F10C58BA}">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 ref="P22" dT="2022-01-21T19:49:38.73" personId="{D8ACBECE-16D7-476B-9EB8-44F6BF449A98}" id="{C367248B-1B39-4780-8EE9-59B486193F22}">
    <text>mari. esto no da 821400 sino 821000</text>
  </threadedComment>
  <threadedComment ref="P25" dT="2022-01-21T21:09:07.86" personId="{D8ACBECE-16D7-476B-9EB8-44F6BF449A98}" id="{D85F2529-6211-4551-B779-30ACE5B76CBC}">
    <text>Mari, con este ajuste las sumas individuales no dan.</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19-12-31T14:35:36.95" personId="{D84B64B0-E1E1-41D5-8F12-62BDDDF9E302}" id="{3CDDF7A5-D42E-4CCB-A4EE-D0BF1F1CBED5}">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P32"/>
  <sheetViews>
    <sheetView zoomScale="90" zoomScaleNormal="90" workbookViewId="0">
      <pane xSplit="2" ySplit="2" topLeftCell="C12" activePane="bottomRight" state="frozen"/>
      <selection pane="topRight" activeCell="C1" sqref="C1"/>
      <selection pane="bottomLeft" activeCell="A3" sqref="A3"/>
      <selection pane="bottomRight" activeCell="I29" sqref="I29"/>
    </sheetView>
  </sheetViews>
  <sheetFormatPr baseColWidth="10" defaultColWidth="11.42578125" defaultRowHeight="11.25"/>
  <cols>
    <col min="1" max="1" width="9.5703125" style="402" customWidth="1"/>
    <col min="2" max="2" width="13.28515625" style="403" customWidth="1"/>
    <col min="3" max="3" width="17.140625" style="404" customWidth="1"/>
    <col min="4" max="4" width="32.28515625" style="403" customWidth="1"/>
    <col min="5" max="5" width="21.42578125" style="405" hidden="1" customWidth="1"/>
    <col min="6" max="6" width="25.5703125" style="405" hidden="1" customWidth="1"/>
    <col min="7" max="7" width="14.140625" style="405" hidden="1" customWidth="1"/>
    <col min="8" max="8" width="25" style="405" hidden="1" customWidth="1"/>
    <col min="9" max="9" width="52.42578125" style="406" customWidth="1"/>
    <col min="10" max="10" width="6.7109375" style="402" customWidth="1"/>
    <col min="11" max="11" width="11" style="402" customWidth="1"/>
    <col min="12" max="12" width="7.5703125" style="402" bestFit="1" customWidth="1"/>
    <col min="13" max="14" width="7.85546875" style="402" bestFit="1" customWidth="1"/>
    <col min="15" max="15" width="8.28515625" style="402" bestFit="1" customWidth="1"/>
    <col min="16" max="16" width="6.42578125" style="402" customWidth="1"/>
    <col min="17" max="16384" width="11.42578125" style="403"/>
  </cols>
  <sheetData>
    <row r="2" spans="1:16" s="428" customFormat="1" ht="48" customHeight="1">
      <c r="A2" s="427" t="s">
        <v>0</v>
      </c>
      <c r="B2" s="427" t="s">
        <v>1</v>
      </c>
      <c r="C2" s="427" t="s">
        <v>2</v>
      </c>
      <c r="D2" s="427" t="s">
        <v>3</v>
      </c>
      <c r="E2" s="427" t="s">
        <v>4</v>
      </c>
      <c r="F2" s="427" t="s">
        <v>5</v>
      </c>
      <c r="G2" s="427" t="s">
        <v>6</v>
      </c>
      <c r="H2" s="427" t="s">
        <v>7</v>
      </c>
      <c r="I2" s="427" t="s">
        <v>8</v>
      </c>
      <c r="J2" s="427" t="s">
        <v>9</v>
      </c>
      <c r="K2" s="427" t="s">
        <v>10</v>
      </c>
      <c r="L2" s="427" t="s">
        <v>11</v>
      </c>
      <c r="M2" s="427" t="s">
        <v>12</v>
      </c>
      <c r="N2" s="427" t="s">
        <v>13</v>
      </c>
      <c r="O2" s="427" t="s">
        <v>14</v>
      </c>
      <c r="P2" s="427" t="s">
        <v>15</v>
      </c>
    </row>
    <row r="3" spans="1:16" ht="84" customHeight="1">
      <c r="A3" s="591" t="s">
        <v>16</v>
      </c>
      <c r="B3" s="593" t="s">
        <v>17</v>
      </c>
      <c r="C3" s="584" t="s">
        <v>18</v>
      </c>
      <c r="D3" s="407" t="s">
        <v>19</v>
      </c>
      <c r="E3" s="407" t="s">
        <v>20</v>
      </c>
      <c r="F3" s="408" t="s">
        <v>21</v>
      </c>
      <c r="G3" s="408" t="s">
        <v>22</v>
      </c>
      <c r="H3" s="408" t="s">
        <v>23</v>
      </c>
      <c r="I3" s="409" t="s">
        <v>24</v>
      </c>
      <c r="J3" s="409">
        <v>0</v>
      </c>
      <c r="K3" s="410">
        <v>1</v>
      </c>
      <c r="L3" s="411"/>
      <c r="M3" s="411"/>
      <c r="N3" s="411"/>
      <c r="O3" s="411"/>
      <c r="P3" s="409" t="s">
        <v>25</v>
      </c>
    </row>
    <row r="4" spans="1:16" ht="84" customHeight="1">
      <c r="A4" s="591"/>
      <c r="B4" s="593"/>
      <c r="C4" s="585"/>
      <c r="D4" s="417" t="s">
        <v>26</v>
      </c>
      <c r="E4" s="431"/>
      <c r="F4" s="430"/>
      <c r="G4" s="430"/>
      <c r="H4" s="430"/>
      <c r="I4" s="418" t="s">
        <v>27</v>
      </c>
      <c r="J4" s="409"/>
      <c r="K4" s="410"/>
      <c r="L4" s="436"/>
      <c r="M4" s="436"/>
      <c r="N4" s="436"/>
      <c r="O4" s="436"/>
      <c r="P4" s="409" t="s">
        <v>28</v>
      </c>
    </row>
    <row r="5" spans="1:16" ht="84" customHeight="1">
      <c r="A5" s="591"/>
      <c r="B5" s="593"/>
      <c r="C5" s="586"/>
      <c r="D5" s="417" t="s">
        <v>29</v>
      </c>
      <c r="E5" s="431"/>
      <c r="F5" s="430"/>
      <c r="G5" s="430"/>
      <c r="H5" s="430"/>
      <c r="I5" s="418" t="s">
        <v>30</v>
      </c>
      <c r="J5" s="409"/>
      <c r="K5" s="410"/>
      <c r="L5" s="436"/>
      <c r="M5" s="436"/>
      <c r="N5" s="436"/>
      <c r="O5" s="436"/>
      <c r="P5" s="409" t="s">
        <v>31</v>
      </c>
    </row>
    <row r="6" spans="1:16" ht="39.75" customHeight="1" thickBot="1">
      <c r="A6" s="591"/>
      <c r="B6" s="593"/>
      <c r="C6" s="437"/>
      <c r="D6" s="480" t="s">
        <v>27</v>
      </c>
      <c r="E6" s="481" t="s">
        <v>32</v>
      </c>
      <c r="F6" s="481" t="s">
        <v>33</v>
      </c>
      <c r="G6" s="481" t="s">
        <v>34</v>
      </c>
      <c r="H6" s="482" t="s">
        <v>23</v>
      </c>
      <c r="I6" s="483" t="s">
        <v>35</v>
      </c>
      <c r="J6" s="484"/>
      <c r="K6" s="484">
        <v>1</v>
      </c>
      <c r="L6" s="484">
        <v>0.1</v>
      </c>
      <c r="M6" s="484">
        <v>0.3</v>
      </c>
      <c r="N6" s="484">
        <v>0.6</v>
      </c>
      <c r="O6" s="484">
        <v>1</v>
      </c>
      <c r="P6" s="485" t="s">
        <v>36</v>
      </c>
    </row>
    <row r="7" spans="1:16" ht="38.25" customHeight="1">
      <c r="A7" s="591"/>
      <c r="B7" s="593"/>
      <c r="C7" s="584" t="s">
        <v>37</v>
      </c>
      <c r="D7" s="408" t="s">
        <v>38</v>
      </c>
      <c r="E7" s="584" t="s">
        <v>39</v>
      </c>
      <c r="F7" s="578" t="s">
        <v>40</v>
      </c>
      <c r="G7" s="578" t="s">
        <v>41</v>
      </c>
      <c r="H7" s="412" t="s">
        <v>42</v>
      </c>
      <c r="I7" s="409" t="s">
        <v>43</v>
      </c>
      <c r="J7" s="413">
        <v>0</v>
      </c>
      <c r="K7" s="413">
        <v>32</v>
      </c>
      <c r="L7" s="414"/>
      <c r="M7" s="414"/>
      <c r="N7" s="414"/>
      <c r="O7" s="414"/>
      <c r="P7" s="409" t="s">
        <v>25</v>
      </c>
    </row>
    <row r="8" spans="1:16" ht="40.5" customHeight="1">
      <c r="A8" s="591"/>
      <c r="B8" s="593"/>
      <c r="C8" s="585"/>
      <c r="D8" s="408" t="s">
        <v>44</v>
      </c>
      <c r="E8" s="585"/>
      <c r="F8" s="579"/>
      <c r="G8" s="579"/>
      <c r="H8" s="578" t="s">
        <v>42</v>
      </c>
      <c r="I8" s="409" t="s">
        <v>45</v>
      </c>
      <c r="J8" s="413">
        <v>0</v>
      </c>
      <c r="K8" s="415"/>
      <c r="L8" s="414"/>
      <c r="M8" s="414"/>
      <c r="N8" s="414"/>
      <c r="O8" s="414"/>
      <c r="P8" s="409"/>
    </row>
    <row r="9" spans="1:16" ht="43.5" customHeight="1">
      <c r="A9" s="591"/>
      <c r="B9" s="593"/>
      <c r="C9" s="586"/>
      <c r="D9" s="408" t="s">
        <v>46</v>
      </c>
      <c r="E9" s="586"/>
      <c r="F9" s="580"/>
      <c r="G9" s="580"/>
      <c r="H9" s="580"/>
      <c r="I9" s="409" t="s">
        <v>47</v>
      </c>
      <c r="J9" s="413">
        <v>0</v>
      </c>
      <c r="K9" s="410"/>
      <c r="L9" s="414"/>
      <c r="M9" s="414"/>
      <c r="N9" s="414"/>
      <c r="O9" s="414"/>
      <c r="P9" s="409"/>
    </row>
    <row r="10" spans="1:16" ht="48" customHeight="1">
      <c r="A10" s="591"/>
      <c r="B10" s="593"/>
      <c r="C10" s="590" t="s">
        <v>48</v>
      </c>
      <c r="D10" s="408" t="s">
        <v>49</v>
      </c>
      <c r="E10" s="407" t="s">
        <v>50</v>
      </c>
      <c r="F10" s="408" t="s">
        <v>51</v>
      </c>
      <c r="G10" s="407" t="s">
        <v>52</v>
      </c>
      <c r="H10" s="408" t="s">
        <v>42</v>
      </c>
      <c r="I10" s="409" t="s">
        <v>53</v>
      </c>
      <c r="J10" s="413">
        <v>0</v>
      </c>
      <c r="K10" s="409">
        <v>4</v>
      </c>
      <c r="L10" s="409">
        <v>4</v>
      </c>
      <c r="M10" s="409">
        <v>0</v>
      </c>
      <c r="N10" s="409">
        <v>0</v>
      </c>
      <c r="O10" s="409">
        <v>0</v>
      </c>
      <c r="P10" s="409" t="s">
        <v>25</v>
      </c>
    </row>
    <row r="11" spans="1:16" ht="36.75" customHeight="1">
      <c r="A11" s="591"/>
      <c r="B11" s="593"/>
      <c r="C11" s="590"/>
      <c r="D11" s="416" t="s">
        <v>54</v>
      </c>
      <c r="E11" s="417" t="s">
        <v>50</v>
      </c>
      <c r="F11" s="416" t="s">
        <v>51</v>
      </c>
      <c r="G11" s="417" t="s">
        <v>55</v>
      </c>
      <c r="H11" s="416" t="s">
        <v>42</v>
      </c>
      <c r="I11" s="418" t="s">
        <v>56</v>
      </c>
      <c r="J11" s="449"/>
      <c r="K11" s="449"/>
      <c r="L11" s="449"/>
      <c r="M11" s="449"/>
      <c r="N11" s="449"/>
      <c r="O11" s="449"/>
      <c r="P11" s="409" t="s">
        <v>57</v>
      </c>
    </row>
    <row r="12" spans="1:16" ht="35.25" customHeight="1">
      <c r="A12" s="592"/>
      <c r="B12" s="578"/>
      <c r="C12" s="429" t="s">
        <v>58</v>
      </c>
      <c r="D12" s="430" t="s">
        <v>59</v>
      </c>
      <c r="E12" s="431" t="s">
        <v>60</v>
      </c>
      <c r="F12" s="432"/>
      <c r="G12" s="430"/>
      <c r="H12" s="430" t="s">
        <v>61</v>
      </c>
      <c r="I12" s="433" t="s">
        <v>62</v>
      </c>
      <c r="J12" s="434"/>
      <c r="K12" s="434">
        <v>20</v>
      </c>
      <c r="L12" s="434">
        <v>11</v>
      </c>
      <c r="M12" s="434"/>
      <c r="N12" s="434"/>
      <c r="O12" s="434"/>
      <c r="P12" s="434" t="s">
        <v>25</v>
      </c>
    </row>
    <row r="13" spans="1:16" ht="35.25" customHeight="1">
      <c r="A13" s="581" t="s">
        <v>63</v>
      </c>
      <c r="B13" s="581" t="s">
        <v>64</v>
      </c>
      <c r="C13" s="582" t="s">
        <v>65</v>
      </c>
      <c r="D13" s="488" t="s">
        <v>66</v>
      </c>
      <c r="E13" s="439" t="s">
        <v>67</v>
      </c>
      <c r="F13" s="439" t="s">
        <v>33</v>
      </c>
      <c r="G13" s="439" t="s">
        <v>34</v>
      </c>
      <c r="H13" s="439" t="s">
        <v>23</v>
      </c>
      <c r="I13" s="440" t="s">
        <v>68</v>
      </c>
      <c r="J13" s="448"/>
      <c r="K13" s="441">
        <v>1500000</v>
      </c>
      <c r="L13" s="441">
        <v>1369933</v>
      </c>
      <c r="M13" s="441">
        <v>1412133</v>
      </c>
      <c r="N13" s="441">
        <v>1454133</v>
      </c>
      <c r="O13" s="441">
        <v>1500000</v>
      </c>
      <c r="P13" s="486" t="s">
        <v>57</v>
      </c>
    </row>
    <row r="14" spans="1:16" ht="35.25" customHeight="1">
      <c r="A14" s="581"/>
      <c r="B14" s="581"/>
      <c r="C14" s="582"/>
      <c r="D14" s="489" t="s">
        <v>69</v>
      </c>
      <c r="E14" s="443"/>
      <c r="F14" s="444"/>
      <c r="G14" s="442"/>
      <c r="H14" s="442"/>
      <c r="I14" s="445" t="s">
        <v>70</v>
      </c>
      <c r="J14" s="446">
        <v>0.74</v>
      </c>
      <c r="K14" s="447" t="s">
        <v>71</v>
      </c>
      <c r="L14" s="447" t="s">
        <v>71</v>
      </c>
      <c r="M14" s="447" t="s">
        <v>71</v>
      </c>
      <c r="N14" s="447" t="s">
        <v>71</v>
      </c>
      <c r="O14" s="447" t="s">
        <v>71</v>
      </c>
      <c r="P14" s="458" t="s">
        <v>57</v>
      </c>
    </row>
    <row r="15" spans="1:16" ht="39.75" customHeight="1">
      <c r="A15" s="581"/>
      <c r="B15" s="581"/>
      <c r="C15" s="582" t="s">
        <v>72</v>
      </c>
      <c r="D15" s="490" t="s">
        <v>73</v>
      </c>
      <c r="E15" s="450"/>
      <c r="F15" s="451"/>
      <c r="G15" s="440"/>
      <c r="H15" s="440"/>
      <c r="I15" s="452" t="s">
        <v>74</v>
      </c>
      <c r="J15" s="453">
        <v>0</v>
      </c>
      <c r="K15" s="454">
        <v>280000</v>
      </c>
      <c r="L15" s="454">
        <v>56940</v>
      </c>
      <c r="M15" s="454">
        <v>64480</v>
      </c>
      <c r="N15" s="454">
        <v>79290</v>
      </c>
      <c r="O15" s="454">
        <v>79290</v>
      </c>
      <c r="P15" s="455" t="s">
        <v>57</v>
      </c>
    </row>
    <row r="16" spans="1:16" ht="101.25" customHeight="1">
      <c r="A16" s="581"/>
      <c r="B16" s="581"/>
      <c r="C16" s="582"/>
      <c r="D16" s="491" t="s">
        <v>75</v>
      </c>
      <c r="E16" s="460"/>
      <c r="F16" s="461"/>
      <c r="G16" s="459"/>
      <c r="H16" s="459"/>
      <c r="I16" s="456" t="s">
        <v>76</v>
      </c>
      <c r="J16" s="456"/>
      <c r="K16" s="457"/>
      <c r="L16" s="457"/>
      <c r="M16" s="457"/>
      <c r="N16" s="457"/>
      <c r="O16" s="457"/>
      <c r="P16" s="458"/>
    </row>
    <row r="17" spans="1:16" ht="60.75" customHeight="1">
      <c r="A17" s="581"/>
      <c r="B17" s="581"/>
      <c r="C17" s="582" t="s">
        <v>77</v>
      </c>
      <c r="D17" s="490" t="s">
        <v>78</v>
      </c>
      <c r="E17" s="450"/>
      <c r="F17" s="451"/>
      <c r="G17" s="440"/>
      <c r="H17" s="440"/>
      <c r="I17" s="462" t="s">
        <v>79</v>
      </c>
      <c r="J17" s="463"/>
      <c r="K17" s="465">
        <v>140980</v>
      </c>
      <c r="L17" s="465">
        <v>33100</v>
      </c>
      <c r="M17" s="466"/>
      <c r="N17" s="464"/>
      <c r="O17" s="465">
        <v>140980</v>
      </c>
      <c r="P17" s="455" t="s">
        <v>57</v>
      </c>
    </row>
    <row r="18" spans="1:16" ht="45.75" customHeight="1">
      <c r="A18" s="581"/>
      <c r="B18" s="581"/>
      <c r="C18" s="582"/>
      <c r="D18" s="492" t="s">
        <v>80</v>
      </c>
      <c r="E18" s="470"/>
      <c r="F18" s="471"/>
      <c r="G18" s="469"/>
      <c r="H18" s="469"/>
      <c r="I18" s="472" t="s">
        <v>81</v>
      </c>
      <c r="J18" s="473"/>
      <c r="K18" s="476">
        <v>9020</v>
      </c>
      <c r="L18" s="476">
        <v>2360</v>
      </c>
      <c r="M18" s="477"/>
      <c r="N18" s="477"/>
      <c r="O18" s="476">
        <v>9020</v>
      </c>
      <c r="P18" s="478" t="s">
        <v>57</v>
      </c>
    </row>
    <row r="19" spans="1:16" ht="47.25" customHeight="1">
      <c r="A19" s="581"/>
      <c r="B19" s="581"/>
      <c r="C19" s="582"/>
      <c r="D19" s="489" t="s">
        <v>82</v>
      </c>
      <c r="E19" s="443" t="s">
        <v>83</v>
      </c>
      <c r="F19" s="444" t="s">
        <v>84</v>
      </c>
      <c r="G19" s="442" t="s">
        <v>85</v>
      </c>
      <c r="H19" s="442" t="s">
        <v>86</v>
      </c>
      <c r="I19" s="445" t="s">
        <v>87</v>
      </c>
      <c r="J19" s="473"/>
      <c r="K19" s="479">
        <v>60400</v>
      </c>
      <c r="L19" s="479">
        <v>15100</v>
      </c>
      <c r="M19" s="473"/>
      <c r="N19" s="473"/>
      <c r="O19" s="479">
        <v>60400</v>
      </c>
      <c r="P19" s="458" t="s">
        <v>57</v>
      </c>
    </row>
    <row r="20" spans="1:16" ht="45.75" customHeight="1">
      <c r="A20" s="581"/>
      <c r="B20" s="581"/>
      <c r="C20" s="423" t="s">
        <v>88</v>
      </c>
      <c r="D20" s="493" t="s">
        <v>89</v>
      </c>
      <c r="E20" s="419" t="s">
        <v>90</v>
      </c>
      <c r="F20" s="419" t="s">
        <v>21</v>
      </c>
      <c r="G20" s="419" t="s">
        <v>91</v>
      </c>
      <c r="H20" s="419" t="s">
        <v>23</v>
      </c>
      <c r="I20" s="468" t="s">
        <v>92</v>
      </c>
      <c r="J20" s="409">
        <v>303.8</v>
      </c>
      <c r="K20" s="409">
        <v>260.2</v>
      </c>
      <c r="L20" s="409">
        <v>295.39999999999998</v>
      </c>
      <c r="M20" s="409">
        <v>283.5</v>
      </c>
      <c r="N20" s="409">
        <v>272</v>
      </c>
      <c r="O20" s="409">
        <v>260.2</v>
      </c>
      <c r="P20" s="409" t="s">
        <v>57</v>
      </c>
    </row>
    <row r="21" spans="1:16" ht="45.75" customHeight="1">
      <c r="A21" s="581"/>
      <c r="B21" s="581"/>
      <c r="C21" s="582" t="s">
        <v>93</v>
      </c>
      <c r="D21" s="490" t="s">
        <v>94</v>
      </c>
      <c r="E21" s="440" t="s">
        <v>32</v>
      </c>
      <c r="F21" s="440" t="s">
        <v>51</v>
      </c>
      <c r="G21" s="440" t="s">
        <v>95</v>
      </c>
      <c r="H21" s="440" t="s">
        <v>42</v>
      </c>
      <c r="I21" s="462" t="s">
        <v>96</v>
      </c>
      <c r="J21" s="473"/>
      <c r="K21" s="462">
        <v>1</v>
      </c>
      <c r="L21" s="462">
        <v>0.1</v>
      </c>
      <c r="M21" s="462">
        <v>0.4</v>
      </c>
      <c r="N21" s="462">
        <v>0.75</v>
      </c>
      <c r="O21" s="462">
        <v>1</v>
      </c>
      <c r="P21" s="455" t="s">
        <v>57</v>
      </c>
    </row>
    <row r="22" spans="1:16" ht="45.75" customHeight="1">
      <c r="A22" s="581"/>
      <c r="B22" s="581"/>
      <c r="C22" s="582"/>
      <c r="D22" s="492" t="s">
        <v>97</v>
      </c>
      <c r="E22" s="470"/>
      <c r="F22" s="471"/>
      <c r="G22" s="469"/>
      <c r="H22" s="469"/>
      <c r="I22" s="472" t="s">
        <v>98</v>
      </c>
      <c r="J22" s="473"/>
      <c r="K22" s="474">
        <v>400000</v>
      </c>
      <c r="L22" s="474">
        <v>215000</v>
      </c>
      <c r="M22" s="474">
        <v>250000</v>
      </c>
      <c r="N22" s="474">
        <v>325000</v>
      </c>
      <c r="O22" s="474">
        <v>400000</v>
      </c>
      <c r="P22" s="487" t="s">
        <v>57</v>
      </c>
    </row>
    <row r="23" spans="1:16" ht="45.75" customHeight="1">
      <c r="A23" s="581"/>
      <c r="B23" s="581"/>
      <c r="C23" s="582"/>
      <c r="D23" s="489" t="s">
        <v>99</v>
      </c>
      <c r="E23" s="443"/>
      <c r="F23" s="444"/>
      <c r="G23" s="442"/>
      <c r="H23" s="442"/>
      <c r="I23" s="467" t="s">
        <v>100</v>
      </c>
      <c r="J23" s="456"/>
      <c r="K23" s="467">
        <v>1</v>
      </c>
      <c r="L23" s="467">
        <v>0.25</v>
      </c>
      <c r="M23" s="467">
        <v>0.25</v>
      </c>
      <c r="N23" s="467">
        <v>0.25</v>
      </c>
      <c r="O23" s="467">
        <v>0.25</v>
      </c>
      <c r="P23" s="458" t="s">
        <v>57</v>
      </c>
    </row>
    <row r="24" spans="1:16" ht="90.75" customHeight="1">
      <c r="A24" s="475"/>
      <c r="B24" s="438"/>
      <c r="C24" s="585"/>
      <c r="D24" s="419" t="s">
        <v>101</v>
      </c>
      <c r="E24" s="420" t="s">
        <v>32</v>
      </c>
      <c r="F24" s="419" t="s">
        <v>51</v>
      </c>
      <c r="G24" s="419" t="s">
        <v>95</v>
      </c>
      <c r="H24" s="419" t="s">
        <v>42</v>
      </c>
      <c r="I24" s="421" t="s">
        <v>102</v>
      </c>
      <c r="J24" s="422"/>
      <c r="K24" s="410">
        <v>1</v>
      </c>
      <c r="L24" s="410">
        <v>0.25</v>
      </c>
      <c r="M24" s="410">
        <v>0.25</v>
      </c>
      <c r="N24" s="410">
        <v>0.25</v>
      </c>
      <c r="O24" s="410">
        <v>0.25</v>
      </c>
      <c r="P24" s="435" t="s">
        <v>25</v>
      </c>
    </row>
    <row r="25" spans="1:16" ht="56.25">
      <c r="A25" s="475"/>
      <c r="B25" s="438"/>
      <c r="C25" s="585"/>
      <c r="D25" s="419" t="s">
        <v>103</v>
      </c>
      <c r="E25" s="420" t="s">
        <v>32</v>
      </c>
      <c r="F25" s="419" t="s">
        <v>51</v>
      </c>
      <c r="G25" s="419" t="s">
        <v>95</v>
      </c>
      <c r="H25" s="419" t="s">
        <v>23</v>
      </c>
      <c r="I25" s="421" t="s">
        <v>104</v>
      </c>
      <c r="J25" s="414"/>
      <c r="K25" s="409">
        <v>1133</v>
      </c>
      <c r="L25" s="409">
        <v>1133</v>
      </c>
      <c r="M25" s="409">
        <v>1133</v>
      </c>
      <c r="N25" s="409">
        <v>1133</v>
      </c>
      <c r="O25" s="409">
        <v>1133</v>
      </c>
      <c r="P25" s="435" t="s">
        <v>57</v>
      </c>
    </row>
    <row r="26" spans="1:16" ht="36.75" customHeight="1">
      <c r="A26" s="587" t="s">
        <v>105</v>
      </c>
      <c r="B26" s="578" t="s">
        <v>106</v>
      </c>
      <c r="C26" s="423" t="s">
        <v>107</v>
      </c>
      <c r="D26" s="408" t="s">
        <v>108</v>
      </c>
      <c r="E26" s="494"/>
      <c r="F26" s="494"/>
      <c r="G26" s="494"/>
      <c r="H26" s="494" t="s">
        <v>86</v>
      </c>
      <c r="I26" s="409" t="s">
        <v>109</v>
      </c>
      <c r="J26" s="424">
        <v>0</v>
      </c>
      <c r="K26" s="424">
        <v>4</v>
      </c>
      <c r="L26" s="424">
        <v>1</v>
      </c>
      <c r="M26" s="424">
        <v>1</v>
      </c>
      <c r="N26" s="424">
        <v>1</v>
      </c>
      <c r="O26" s="424">
        <v>1</v>
      </c>
      <c r="P26" s="424" t="s">
        <v>110</v>
      </c>
    </row>
    <row r="27" spans="1:16" ht="30.75" customHeight="1">
      <c r="A27" s="588"/>
      <c r="B27" s="579"/>
      <c r="C27" s="423" t="s">
        <v>111</v>
      </c>
      <c r="D27" s="408" t="s">
        <v>112</v>
      </c>
      <c r="E27" s="494"/>
      <c r="F27" s="494"/>
      <c r="G27" s="494"/>
      <c r="H27" s="408" t="s">
        <v>113</v>
      </c>
      <c r="I27" s="410" t="s">
        <v>114</v>
      </c>
      <c r="J27" s="410">
        <v>0</v>
      </c>
      <c r="K27" s="410">
        <v>1</v>
      </c>
      <c r="L27" s="409"/>
      <c r="M27" s="410">
        <v>0.2</v>
      </c>
      <c r="N27" s="410">
        <v>0.3</v>
      </c>
      <c r="O27" s="410">
        <v>0.5</v>
      </c>
      <c r="P27" s="409" t="s">
        <v>110</v>
      </c>
    </row>
    <row r="28" spans="1:16" ht="48" customHeight="1">
      <c r="A28" s="588"/>
      <c r="B28" s="579"/>
      <c r="C28" s="423" t="s">
        <v>115</v>
      </c>
      <c r="D28" s="409" t="s">
        <v>116</v>
      </c>
      <c r="E28" s="409"/>
      <c r="F28" s="409"/>
      <c r="G28" s="409"/>
      <c r="H28" s="409" t="s">
        <v>117</v>
      </c>
      <c r="I28" s="412" t="s">
        <v>118</v>
      </c>
      <c r="J28" s="409">
        <v>0</v>
      </c>
      <c r="K28" s="409">
        <v>8</v>
      </c>
      <c r="L28" s="424">
        <v>8</v>
      </c>
      <c r="M28" s="424">
        <v>8</v>
      </c>
      <c r="N28" s="424">
        <v>8</v>
      </c>
      <c r="O28" s="424">
        <v>8</v>
      </c>
      <c r="P28" s="409" t="s">
        <v>110</v>
      </c>
    </row>
    <row r="29" spans="1:16" ht="70.5" customHeight="1">
      <c r="A29" s="589"/>
      <c r="B29" s="580"/>
      <c r="C29" s="423" t="s">
        <v>119</v>
      </c>
      <c r="D29" s="408" t="s">
        <v>120</v>
      </c>
      <c r="E29" s="494"/>
      <c r="F29" s="494"/>
      <c r="G29" s="494"/>
      <c r="H29" s="494" t="s">
        <v>117</v>
      </c>
      <c r="I29" s="409" t="s">
        <v>121</v>
      </c>
      <c r="J29" s="425">
        <v>0.749</v>
      </c>
      <c r="K29" s="426">
        <v>0.84899999999999998</v>
      </c>
      <c r="L29" s="424">
        <v>76</v>
      </c>
      <c r="M29" s="424">
        <v>79</v>
      </c>
      <c r="N29" s="424">
        <v>82</v>
      </c>
      <c r="O29" s="424">
        <v>85</v>
      </c>
      <c r="P29" s="409" t="s">
        <v>110</v>
      </c>
    </row>
    <row r="30" spans="1:16" ht="17.25" customHeight="1"/>
    <row r="31" spans="1:16" ht="45" customHeight="1">
      <c r="A31" s="583" t="s">
        <v>122</v>
      </c>
      <c r="B31" s="583"/>
      <c r="C31" s="583"/>
      <c r="D31" s="583"/>
      <c r="E31" s="583"/>
      <c r="F31" s="583"/>
      <c r="G31" s="583"/>
      <c r="H31" s="583"/>
      <c r="I31" s="583"/>
      <c r="J31" s="583"/>
      <c r="K31" s="583"/>
      <c r="L31" s="583"/>
      <c r="M31" s="583"/>
      <c r="N31" s="583"/>
      <c r="O31" s="583"/>
      <c r="P31" s="583"/>
    </row>
    <row r="32" spans="1:16" ht="48.75" customHeight="1">
      <c r="A32" s="583" t="s">
        <v>123</v>
      </c>
      <c r="B32" s="583"/>
      <c r="C32" s="583"/>
      <c r="D32" s="583"/>
      <c r="E32" s="583"/>
      <c r="F32" s="583"/>
      <c r="G32" s="583"/>
      <c r="H32" s="583"/>
      <c r="I32" s="583"/>
      <c r="J32" s="583"/>
      <c r="K32" s="583"/>
      <c r="L32" s="583"/>
      <c r="M32" s="583"/>
      <c r="N32" s="583"/>
      <c r="O32" s="583"/>
      <c r="P32" s="583"/>
    </row>
  </sheetData>
  <mergeCells count="20">
    <mergeCell ref="C3:C5"/>
    <mergeCell ref="A31:P31"/>
    <mergeCell ref="C13:C14"/>
    <mergeCell ref="C15:C16"/>
    <mergeCell ref="C21:C23"/>
    <mergeCell ref="A26:A29"/>
    <mergeCell ref="B26:B29"/>
    <mergeCell ref="H8:H9"/>
    <mergeCell ref="C10:C11"/>
    <mergeCell ref="C24:C25"/>
    <mergeCell ref="A3:A12"/>
    <mergeCell ref="B3:B12"/>
    <mergeCell ref="C7:C9"/>
    <mergeCell ref="E7:E9"/>
    <mergeCell ref="F7:F9"/>
    <mergeCell ref="G7:G9"/>
    <mergeCell ref="A13:A23"/>
    <mergeCell ref="B13:B23"/>
    <mergeCell ref="C17:C19"/>
    <mergeCell ref="A32:P32"/>
  </mergeCells>
  <pageMargins left="0.31496062992125984" right="0.31496062992125984" top="0.74803149606299213" bottom="0.55118110236220474" header="0.31496062992125984" footer="0.31496062992125984"/>
  <pageSetup scale="7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S63"/>
  <sheetViews>
    <sheetView topLeftCell="D46" zoomScale="70" zoomScaleNormal="70" workbookViewId="0">
      <selection activeCell="L47" sqref="L47:O48"/>
    </sheetView>
  </sheetViews>
  <sheetFormatPr baseColWidth="10" defaultColWidth="11.42578125" defaultRowHeight="15"/>
  <cols>
    <col min="1" max="1" width="22.5703125" style="322" customWidth="1"/>
    <col min="2" max="2" width="32" style="174" customWidth="1"/>
    <col min="3" max="3" width="31.5703125" style="320" customWidth="1"/>
    <col min="4" max="4" width="42.28515625" style="174" customWidth="1"/>
    <col min="5" max="5" width="21.42578125" style="358" customWidth="1"/>
    <col min="6" max="6" width="25.5703125" style="358" customWidth="1"/>
    <col min="7" max="7" width="14.140625" style="358" customWidth="1"/>
    <col min="8" max="8" width="25" style="358" customWidth="1"/>
    <col min="9" max="9" width="47.5703125" style="319" customWidth="1"/>
    <col min="10" max="10" width="47.5703125" style="322" customWidth="1"/>
    <col min="11" max="11" width="18.5703125" style="322" customWidth="1"/>
    <col min="12" max="15" width="9.140625" style="322" customWidth="1"/>
    <col min="16" max="16" width="10.140625" style="322" customWidth="1"/>
    <col min="17" max="17" width="10.7109375" style="174" customWidth="1"/>
    <col min="18" max="16384" width="11.42578125" style="174"/>
  </cols>
  <sheetData>
    <row r="2" spans="1:16" s="175" customFormat="1" ht="48" customHeight="1">
      <c r="A2" s="308" t="s">
        <v>603</v>
      </c>
      <c r="B2" s="308" t="s">
        <v>604</v>
      </c>
      <c r="C2" s="308" t="s">
        <v>316</v>
      </c>
      <c r="D2" s="308" t="s">
        <v>605</v>
      </c>
      <c r="E2" s="308" t="s">
        <v>4</v>
      </c>
      <c r="F2" s="308" t="s">
        <v>5</v>
      </c>
      <c r="G2" s="308" t="s">
        <v>6</v>
      </c>
      <c r="H2" s="308" t="s">
        <v>7</v>
      </c>
      <c r="I2" s="312" t="s">
        <v>606</v>
      </c>
      <c r="J2" s="312" t="s">
        <v>607</v>
      </c>
      <c r="K2" s="312" t="s">
        <v>608</v>
      </c>
      <c r="L2" s="308" t="s">
        <v>609</v>
      </c>
      <c r="M2" s="308" t="s">
        <v>610</v>
      </c>
      <c r="N2" s="308" t="s">
        <v>611</v>
      </c>
      <c r="O2" s="308" t="s">
        <v>612</v>
      </c>
      <c r="P2" s="308" t="s">
        <v>613</v>
      </c>
    </row>
    <row r="3" spans="1:16" ht="90">
      <c r="A3" s="663" t="s">
        <v>16</v>
      </c>
      <c r="B3" s="669" t="s">
        <v>614</v>
      </c>
      <c r="C3" s="673" t="s">
        <v>615</v>
      </c>
      <c r="D3" s="334" t="s">
        <v>616</v>
      </c>
      <c r="E3" s="307" t="s">
        <v>20</v>
      </c>
      <c r="F3" s="306" t="s">
        <v>21</v>
      </c>
      <c r="G3" s="306" t="s">
        <v>22</v>
      </c>
      <c r="H3" s="306" t="s">
        <v>23</v>
      </c>
      <c r="I3" s="313" t="s">
        <v>461</v>
      </c>
      <c r="J3" s="313" t="s">
        <v>617</v>
      </c>
      <c r="K3" s="313" t="s">
        <v>618</v>
      </c>
      <c r="L3" s="342">
        <v>0.2555</v>
      </c>
      <c r="M3" s="342">
        <v>0.24060000000000001</v>
      </c>
      <c r="N3" s="342">
        <v>0.2253</v>
      </c>
      <c r="O3" s="342">
        <v>0.21</v>
      </c>
      <c r="P3" s="278" t="s">
        <v>619</v>
      </c>
    </row>
    <row r="4" spans="1:16" ht="90">
      <c r="A4" s="663"/>
      <c r="B4" s="669"/>
      <c r="C4" s="673"/>
      <c r="D4" s="334" t="s">
        <v>620</v>
      </c>
      <c r="E4" s="307" t="s">
        <v>20</v>
      </c>
      <c r="F4" s="306" t="s">
        <v>21</v>
      </c>
      <c r="G4" s="306" t="s">
        <v>22</v>
      </c>
      <c r="H4" s="306" t="s">
        <v>23</v>
      </c>
      <c r="I4" s="313"/>
      <c r="J4" s="313" t="s">
        <v>621</v>
      </c>
      <c r="K4" s="313" t="s">
        <v>622</v>
      </c>
      <c r="L4" s="342">
        <v>0.34370000000000001</v>
      </c>
      <c r="M4" s="342">
        <v>0.32579999999999998</v>
      </c>
      <c r="N4" s="342">
        <v>0.30740000000000001</v>
      </c>
      <c r="O4" s="342">
        <v>0.28899999999999998</v>
      </c>
      <c r="P4" s="278" t="s">
        <v>619</v>
      </c>
    </row>
    <row r="5" spans="1:16" ht="90">
      <c r="A5" s="663"/>
      <c r="B5" s="669"/>
      <c r="C5" s="673"/>
      <c r="D5" s="309" t="s">
        <v>364</v>
      </c>
      <c r="E5" s="307" t="s">
        <v>50</v>
      </c>
      <c r="F5" s="306" t="s">
        <v>21</v>
      </c>
      <c r="G5" s="306" t="s">
        <v>22</v>
      </c>
      <c r="H5" s="306" t="s">
        <v>23</v>
      </c>
      <c r="I5" s="313"/>
      <c r="J5" s="313" t="s">
        <v>623</v>
      </c>
      <c r="K5" s="313" t="s">
        <v>624</v>
      </c>
      <c r="L5" s="342">
        <v>6.5299999999999997E-2</v>
      </c>
      <c r="M5" s="342">
        <v>5.8299999999999998E-2</v>
      </c>
      <c r="N5" s="342">
        <v>5.11E-2</v>
      </c>
      <c r="O5" s="342">
        <v>4.3999999999999997E-2</v>
      </c>
      <c r="P5" s="278" t="s">
        <v>619</v>
      </c>
    </row>
    <row r="6" spans="1:16" ht="90">
      <c r="A6" s="663"/>
      <c r="B6" s="669"/>
      <c r="C6" s="673"/>
      <c r="D6" s="309" t="s">
        <v>625</v>
      </c>
      <c r="E6" s="307" t="s">
        <v>50</v>
      </c>
      <c r="F6" s="306" t="s">
        <v>21</v>
      </c>
      <c r="G6" s="306" t="s">
        <v>22</v>
      </c>
      <c r="H6" s="306" t="s">
        <v>23</v>
      </c>
      <c r="I6" s="401"/>
      <c r="J6" s="313" t="s">
        <v>626</v>
      </c>
      <c r="K6" s="313" t="s">
        <v>627</v>
      </c>
      <c r="L6" s="342">
        <v>0.14799999999999999</v>
      </c>
      <c r="M6" s="342">
        <v>0.12709999999999999</v>
      </c>
      <c r="N6" s="342">
        <v>0.113</v>
      </c>
      <c r="O6" s="342" t="s">
        <v>628</v>
      </c>
      <c r="P6" s="278" t="s">
        <v>619</v>
      </c>
    </row>
    <row r="7" spans="1:16" ht="75">
      <c r="A7" s="663"/>
      <c r="B7" s="669"/>
      <c r="C7" s="673"/>
      <c r="D7" s="309" t="s">
        <v>629</v>
      </c>
      <c r="E7" s="307" t="s">
        <v>50</v>
      </c>
      <c r="F7" s="306" t="s">
        <v>630</v>
      </c>
      <c r="G7" s="306" t="s">
        <v>631</v>
      </c>
      <c r="H7" s="306" t="s">
        <v>23</v>
      </c>
      <c r="I7" s="313"/>
      <c r="J7" s="313" t="s">
        <v>632</v>
      </c>
      <c r="K7" s="313" t="s">
        <v>633</v>
      </c>
      <c r="L7" s="342">
        <v>0.25380000000000003</v>
      </c>
      <c r="M7" s="342">
        <v>0.22900000000000001</v>
      </c>
      <c r="N7" s="342">
        <v>0.20349999999999999</v>
      </c>
      <c r="O7" s="342">
        <v>0.17799999999999999</v>
      </c>
      <c r="P7" s="278" t="s">
        <v>619</v>
      </c>
    </row>
    <row r="8" spans="1:16" ht="90">
      <c r="A8" s="663"/>
      <c r="B8" s="669"/>
      <c r="C8" s="673"/>
      <c r="D8" s="309" t="s">
        <v>572</v>
      </c>
      <c r="E8" s="307" t="s">
        <v>50</v>
      </c>
      <c r="F8" s="306" t="s">
        <v>21</v>
      </c>
      <c r="G8" s="306" t="s">
        <v>22</v>
      </c>
      <c r="H8" s="306" t="s">
        <v>23</v>
      </c>
      <c r="I8" s="313"/>
      <c r="J8" s="313" t="s">
        <v>634</v>
      </c>
      <c r="K8" s="313" t="s">
        <v>635</v>
      </c>
      <c r="L8" s="348">
        <v>0.17749999999999999</v>
      </c>
      <c r="M8" s="342">
        <v>0.1583</v>
      </c>
      <c r="N8" s="342">
        <v>0.13869999999999999</v>
      </c>
      <c r="O8" s="342">
        <v>0.11899999999999999</v>
      </c>
      <c r="P8" s="278" t="s">
        <v>619</v>
      </c>
    </row>
    <row r="9" spans="1:16" ht="90">
      <c r="A9" s="663"/>
      <c r="B9" s="669"/>
      <c r="C9" s="673"/>
      <c r="D9" s="309" t="s">
        <v>573</v>
      </c>
      <c r="E9" s="307" t="s">
        <v>50</v>
      </c>
      <c r="F9" s="306" t="s">
        <v>21</v>
      </c>
      <c r="G9" s="306" t="s">
        <v>22</v>
      </c>
      <c r="H9" s="306" t="s">
        <v>23</v>
      </c>
      <c r="I9" s="313"/>
      <c r="J9" s="313" t="s">
        <v>636</v>
      </c>
      <c r="K9" s="313" t="s">
        <v>637</v>
      </c>
      <c r="L9" s="348">
        <v>0.38240000000000002</v>
      </c>
      <c r="M9" s="342"/>
      <c r="N9" s="342">
        <v>0.34760000000000002</v>
      </c>
      <c r="O9" s="342">
        <v>0.33</v>
      </c>
      <c r="P9" s="278" t="s">
        <v>619</v>
      </c>
    </row>
    <row r="10" spans="1:16" ht="75">
      <c r="A10" s="663"/>
      <c r="B10" s="669"/>
      <c r="C10" s="673"/>
      <c r="D10" s="309" t="s">
        <v>574</v>
      </c>
      <c r="E10" s="307" t="s">
        <v>50</v>
      </c>
      <c r="F10" s="306" t="s">
        <v>630</v>
      </c>
      <c r="G10" s="306" t="s">
        <v>631</v>
      </c>
      <c r="H10" s="306" t="s">
        <v>23</v>
      </c>
      <c r="I10" s="313"/>
      <c r="J10" s="313" t="s">
        <v>638</v>
      </c>
      <c r="K10" s="313" t="s">
        <v>639</v>
      </c>
      <c r="L10" s="342">
        <v>0.3604</v>
      </c>
      <c r="M10" s="342">
        <v>0.3347</v>
      </c>
      <c r="N10" s="342">
        <v>0.30840000000000001</v>
      </c>
      <c r="O10" s="342">
        <v>0.28199999999999997</v>
      </c>
      <c r="P10" s="278" t="s">
        <v>619</v>
      </c>
    </row>
    <row r="11" spans="1:16" ht="90">
      <c r="A11" s="663"/>
      <c r="B11" s="669"/>
      <c r="C11" s="673"/>
      <c r="D11" s="309" t="s">
        <v>640</v>
      </c>
      <c r="E11" s="307" t="s">
        <v>20</v>
      </c>
      <c r="F11" s="306" t="s">
        <v>641</v>
      </c>
      <c r="G11" s="306" t="s">
        <v>642</v>
      </c>
      <c r="H11" s="306" t="s">
        <v>23</v>
      </c>
      <c r="I11" s="313"/>
      <c r="J11" s="332">
        <v>0.58699999999999997</v>
      </c>
      <c r="K11" s="313" t="s">
        <v>643</v>
      </c>
      <c r="L11" s="342">
        <v>0.56810000000000005</v>
      </c>
      <c r="M11" s="342">
        <v>0.55689999999999995</v>
      </c>
      <c r="N11" s="342">
        <v>0.54549999999999998</v>
      </c>
      <c r="O11" s="342">
        <v>0.53400000000000003</v>
      </c>
      <c r="P11" s="278" t="s">
        <v>644</v>
      </c>
    </row>
    <row r="12" spans="1:16" ht="90">
      <c r="A12" s="663"/>
      <c r="B12" s="669"/>
      <c r="C12" s="673"/>
      <c r="D12" s="309" t="s">
        <v>645</v>
      </c>
      <c r="E12" s="307" t="s">
        <v>20</v>
      </c>
      <c r="F12" s="306" t="s">
        <v>641</v>
      </c>
      <c r="G12" s="306" t="s">
        <v>642</v>
      </c>
      <c r="H12" s="306" t="s">
        <v>23</v>
      </c>
      <c r="I12" s="313"/>
      <c r="J12" s="332">
        <v>0.32700000000000001</v>
      </c>
      <c r="K12" s="313" t="s">
        <v>646</v>
      </c>
      <c r="L12" s="342">
        <v>0.30740000000000001</v>
      </c>
      <c r="M12" s="342">
        <v>0.29580000000000001</v>
      </c>
      <c r="N12" s="342">
        <v>0.28389999999999999</v>
      </c>
      <c r="O12" s="342">
        <v>0.27200000000000002</v>
      </c>
      <c r="P12" s="278" t="s">
        <v>644</v>
      </c>
    </row>
    <row r="13" spans="1:16" ht="90">
      <c r="A13" s="663"/>
      <c r="B13" s="669"/>
      <c r="C13" s="673"/>
      <c r="D13" s="309" t="s">
        <v>647</v>
      </c>
      <c r="E13" s="307" t="s">
        <v>20</v>
      </c>
      <c r="F13" s="306" t="s">
        <v>648</v>
      </c>
      <c r="G13" s="306" t="s">
        <v>642</v>
      </c>
      <c r="H13" s="306" t="s">
        <v>23</v>
      </c>
      <c r="I13" s="313"/>
      <c r="J13" s="332">
        <v>0.52600000000000002</v>
      </c>
      <c r="K13" s="313" t="s">
        <v>649</v>
      </c>
      <c r="L13" s="342">
        <v>0.50670000000000004</v>
      </c>
      <c r="M13" s="342">
        <v>0.49530000000000002</v>
      </c>
      <c r="N13" s="342">
        <v>0.48370000000000002</v>
      </c>
      <c r="O13" s="342">
        <v>0.47199999999999998</v>
      </c>
      <c r="P13" s="278" t="s">
        <v>644</v>
      </c>
    </row>
    <row r="14" spans="1:16" ht="90">
      <c r="A14" s="663"/>
      <c r="B14" s="669"/>
      <c r="C14" s="673"/>
      <c r="D14" s="309" t="s">
        <v>650</v>
      </c>
      <c r="E14" s="307" t="s">
        <v>20</v>
      </c>
      <c r="F14" s="306" t="s">
        <v>648</v>
      </c>
      <c r="G14" s="306" t="s">
        <v>642</v>
      </c>
      <c r="H14" s="306" t="s">
        <v>23</v>
      </c>
      <c r="I14" s="313"/>
      <c r="J14" s="332">
        <v>0.26500000000000001</v>
      </c>
      <c r="K14" s="313" t="s">
        <v>651</v>
      </c>
      <c r="L14" s="342">
        <v>0.25040000000000001</v>
      </c>
      <c r="M14" s="342">
        <v>0.2417</v>
      </c>
      <c r="N14" s="342">
        <v>0.2329</v>
      </c>
      <c r="O14" s="342">
        <v>0.224</v>
      </c>
      <c r="P14" s="278" t="s">
        <v>644</v>
      </c>
    </row>
    <row r="15" spans="1:16" ht="90">
      <c r="A15" s="663"/>
      <c r="B15" s="669"/>
      <c r="C15" s="673"/>
      <c r="D15" s="334" t="s">
        <v>560</v>
      </c>
      <c r="E15" s="307" t="s">
        <v>50</v>
      </c>
      <c r="F15" s="306" t="s">
        <v>21</v>
      </c>
      <c r="G15" s="306" t="s">
        <v>22</v>
      </c>
      <c r="H15" s="306" t="s">
        <v>23</v>
      </c>
      <c r="I15" s="314"/>
      <c r="J15" s="314">
        <v>0</v>
      </c>
      <c r="K15" s="314">
        <v>1300000</v>
      </c>
      <c r="L15" s="314">
        <v>40530</v>
      </c>
      <c r="M15" s="346"/>
      <c r="N15" s="346"/>
      <c r="O15" s="346"/>
      <c r="P15" s="278" t="s">
        <v>619</v>
      </c>
    </row>
    <row r="16" spans="1:16" ht="90">
      <c r="A16" s="663"/>
      <c r="B16" s="669"/>
      <c r="C16" s="673"/>
      <c r="D16" s="309" t="s">
        <v>575</v>
      </c>
      <c r="E16" s="306" t="s">
        <v>652</v>
      </c>
      <c r="F16" s="306" t="s">
        <v>21</v>
      </c>
      <c r="G16" s="306" t="s">
        <v>22</v>
      </c>
      <c r="H16" s="306" t="s">
        <v>23</v>
      </c>
      <c r="I16" s="313"/>
      <c r="J16" s="313">
        <v>0.50800000000000001</v>
      </c>
      <c r="K16" s="313" t="s">
        <v>653</v>
      </c>
      <c r="L16" s="343">
        <v>0.51</v>
      </c>
      <c r="M16" s="343">
        <v>0.49</v>
      </c>
      <c r="N16" s="343">
        <v>0.48</v>
      </c>
      <c r="O16" s="343">
        <v>0.47</v>
      </c>
      <c r="P16" s="278" t="s">
        <v>619</v>
      </c>
    </row>
    <row r="17" spans="1:16" ht="38.25" customHeight="1">
      <c r="A17" s="663"/>
      <c r="B17" s="669"/>
      <c r="C17" s="678" t="s">
        <v>37</v>
      </c>
      <c r="D17" s="399" t="s">
        <v>38</v>
      </c>
      <c r="E17" s="678" t="s">
        <v>39</v>
      </c>
      <c r="F17" s="676" t="s">
        <v>40</v>
      </c>
      <c r="G17" s="676" t="s">
        <v>41</v>
      </c>
      <c r="H17" s="676" t="s">
        <v>42</v>
      </c>
      <c r="I17" s="313" t="s">
        <v>654</v>
      </c>
      <c r="J17" s="315">
        <v>0</v>
      </c>
      <c r="K17" s="315">
        <v>1</v>
      </c>
      <c r="L17" s="346"/>
      <c r="M17" s="346"/>
      <c r="N17" s="346"/>
      <c r="O17" s="346"/>
      <c r="P17" s="278" t="s">
        <v>619</v>
      </c>
    </row>
    <row r="18" spans="1:16" ht="189">
      <c r="A18" s="663"/>
      <c r="B18" s="669"/>
      <c r="C18" s="679"/>
      <c r="D18" s="309" t="s">
        <v>75</v>
      </c>
      <c r="E18" s="679"/>
      <c r="F18" s="681"/>
      <c r="G18" s="681"/>
      <c r="H18" s="677"/>
      <c r="I18" s="315" t="s">
        <v>655</v>
      </c>
      <c r="J18" s="345"/>
      <c r="K18" s="315">
        <v>1</v>
      </c>
      <c r="L18" s="346"/>
      <c r="M18" s="346"/>
      <c r="N18" s="346"/>
      <c r="O18" s="346"/>
      <c r="P18" s="278"/>
    </row>
    <row r="19" spans="1:16" ht="25.5" customHeight="1">
      <c r="A19" s="663"/>
      <c r="B19" s="669"/>
      <c r="C19" s="679"/>
      <c r="D19" s="594" t="s">
        <v>656</v>
      </c>
      <c r="E19" s="679"/>
      <c r="F19" s="681"/>
      <c r="G19" s="681"/>
      <c r="H19" s="676" t="s">
        <v>42</v>
      </c>
      <c r="I19" s="313" t="s">
        <v>657</v>
      </c>
      <c r="J19" s="345"/>
      <c r="K19" s="315"/>
      <c r="L19" s="346"/>
      <c r="M19" s="346"/>
      <c r="N19" s="346"/>
      <c r="O19" s="346"/>
      <c r="P19" s="278"/>
    </row>
    <row r="20" spans="1:16" ht="94.5">
      <c r="A20" s="663"/>
      <c r="B20" s="669"/>
      <c r="C20" s="680"/>
      <c r="D20" s="595"/>
      <c r="E20" s="680"/>
      <c r="F20" s="677"/>
      <c r="G20" s="677"/>
      <c r="H20" s="677"/>
      <c r="I20" s="313" t="s">
        <v>658</v>
      </c>
      <c r="J20" s="345"/>
      <c r="K20" s="315"/>
      <c r="L20" s="346"/>
      <c r="M20" s="346"/>
      <c r="N20" s="346"/>
      <c r="O20" s="346"/>
      <c r="P20" s="278"/>
    </row>
    <row r="21" spans="1:16" ht="195">
      <c r="A21" s="663"/>
      <c r="B21" s="669"/>
      <c r="C21" s="673" t="s">
        <v>659</v>
      </c>
      <c r="D21" s="334" t="s">
        <v>660</v>
      </c>
      <c r="E21" s="306" t="s">
        <v>661</v>
      </c>
      <c r="F21" s="306" t="s">
        <v>662</v>
      </c>
      <c r="G21" s="306" t="s">
        <v>663</v>
      </c>
      <c r="H21" s="306" t="s">
        <v>23</v>
      </c>
      <c r="I21" s="313"/>
      <c r="J21" s="346"/>
      <c r="K21" s="313">
        <v>128000</v>
      </c>
      <c r="L21" s="314">
        <v>23000</v>
      </c>
      <c r="M21" s="314">
        <v>13800</v>
      </c>
      <c r="N21" s="314">
        <v>51200</v>
      </c>
      <c r="O21" s="314">
        <v>40000</v>
      </c>
      <c r="P21" s="278" t="s">
        <v>619</v>
      </c>
    </row>
    <row r="22" spans="1:16" ht="195">
      <c r="A22" s="663"/>
      <c r="B22" s="669"/>
      <c r="C22" s="673"/>
      <c r="D22" s="334" t="s">
        <v>563</v>
      </c>
      <c r="E22" s="306" t="s">
        <v>661</v>
      </c>
      <c r="F22" s="306" t="s">
        <v>662</v>
      </c>
      <c r="G22" s="306" t="s">
        <v>663</v>
      </c>
      <c r="H22" s="306" t="s">
        <v>23</v>
      </c>
      <c r="I22" s="313" t="s">
        <v>664</v>
      </c>
      <c r="J22" s="346"/>
      <c r="K22" s="313">
        <v>119412</v>
      </c>
      <c r="L22" s="314">
        <v>48302</v>
      </c>
      <c r="M22" s="346"/>
      <c r="N22" s="346"/>
      <c r="O22" s="346"/>
      <c r="P22" s="278" t="s">
        <v>619</v>
      </c>
    </row>
    <row r="23" spans="1:16" ht="195">
      <c r="A23" s="663"/>
      <c r="B23" s="669"/>
      <c r="C23" s="673"/>
      <c r="D23" s="334" t="s">
        <v>665</v>
      </c>
      <c r="E23" s="306" t="s">
        <v>661</v>
      </c>
      <c r="F23" s="306" t="s">
        <v>662</v>
      </c>
      <c r="G23" s="306" t="s">
        <v>663</v>
      </c>
      <c r="H23" s="306" t="s">
        <v>23</v>
      </c>
      <c r="I23" s="313"/>
      <c r="J23" s="346"/>
      <c r="K23" s="313">
        <v>77588</v>
      </c>
      <c r="L23" s="314">
        <v>31607</v>
      </c>
      <c r="M23" s="314">
        <v>15804</v>
      </c>
      <c r="N23" s="314">
        <v>15179</v>
      </c>
      <c r="O23" s="314">
        <v>14998</v>
      </c>
      <c r="P23" s="278" t="s">
        <v>619</v>
      </c>
    </row>
    <row r="24" spans="1:16" ht="120">
      <c r="A24" s="663"/>
      <c r="B24" s="669"/>
      <c r="C24" s="673" t="s">
        <v>48</v>
      </c>
      <c r="D24" s="309" t="s">
        <v>49</v>
      </c>
      <c r="E24" s="307" t="s">
        <v>50</v>
      </c>
      <c r="F24" s="306" t="s">
        <v>51</v>
      </c>
      <c r="G24" s="307" t="s">
        <v>52</v>
      </c>
      <c r="H24" s="306" t="s">
        <v>42</v>
      </c>
      <c r="I24" s="313" t="s">
        <v>666</v>
      </c>
      <c r="J24" s="346"/>
      <c r="K24" s="313">
        <v>4</v>
      </c>
      <c r="L24" s="313">
        <v>4</v>
      </c>
      <c r="M24" s="313">
        <v>0</v>
      </c>
      <c r="N24" s="313">
        <v>0</v>
      </c>
      <c r="O24" s="313">
        <v>0</v>
      </c>
      <c r="P24" s="278" t="s">
        <v>619</v>
      </c>
    </row>
    <row r="25" spans="1:16" ht="120">
      <c r="A25" s="663"/>
      <c r="B25" s="669"/>
      <c r="C25" s="673"/>
      <c r="D25" s="309" t="s">
        <v>667</v>
      </c>
      <c r="E25" s="307" t="s">
        <v>50</v>
      </c>
      <c r="F25" s="306" t="s">
        <v>51</v>
      </c>
      <c r="G25" s="307" t="s">
        <v>55</v>
      </c>
      <c r="H25" s="306" t="s">
        <v>42</v>
      </c>
      <c r="I25" s="400"/>
      <c r="J25" s="346"/>
      <c r="K25" s="346"/>
      <c r="L25" s="346"/>
      <c r="M25" s="346"/>
      <c r="N25" s="346"/>
      <c r="O25" s="346"/>
      <c r="P25" s="278" t="s">
        <v>57</v>
      </c>
    </row>
    <row r="26" spans="1:16" ht="67.5">
      <c r="A26" s="663"/>
      <c r="B26" s="669"/>
      <c r="C26" s="304" t="s">
        <v>58</v>
      </c>
      <c r="D26" s="309" t="s">
        <v>59</v>
      </c>
      <c r="E26" s="307" t="s">
        <v>60</v>
      </c>
      <c r="F26" s="360"/>
      <c r="G26" s="306"/>
      <c r="H26" s="306" t="s">
        <v>61</v>
      </c>
      <c r="I26" s="313" t="s">
        <v>668</v>
      </c>
      <c r="J26" s="346"/>
      <c r="K26" s="313">
        <v>20</v>
      </c>
      <c r="L26" s="313">
        <v>11</v>
      </c>
      <c r="M26" s="346"/>
      <c r="N26" s="346"/>
      <c r="O26" s="346"/>
      <c r="P26" s="278" t="s">
        <v>619</v>
      </c>
    </row>
    <row r="27" spans="1:16" ht="90">
      <c r="A27" s="663" t="s">
        <v>669</v>
      </c>
      <c r="B27" s="669" t="s">
        <v>64</v>
      </c>
      <c r="C27" s="673" t="s">
        <v>670</v>
      </c>
      <c r="D27" s="309" t="s">
        <v>552</v>
      </c>
      <c r="E27" s="307" t="s">
        <v>652</v>
      </c>
      <c r="F27" s="306" t="s">
        <v>21</v>
      </c>
      <c r="G27" s="306" t="s">
        <v>671</v>
      </c>
      <c r="H27" s="306" t="s">
        <v>23</v>
      </c>
      <c r="I27" s="313" t="s">
        <v>432</v>
      </c>
      <c r="J27" s="315">
        <v>0.74</v>
      </c>
      <c r="K27" s="313" t="s">
        <v>71</v>
      </c>
      <c r="L27" s="313" t="s">
        <v>71</v>
      </c>
      <c r="M27" s="313" t="s">
        <v>71</v>
      </c>
      <c r="N27" s="313" t="s">
        <v>71</v>
      </c>
      <c r="O27" s="313" t="s">
        <v>71</v>
      </c>
      <c r="P27" s="278" t="s">
        <v>57</v>
      </c>
    </row>
    <row r="28" spans="1:16" ht="90">
      <c r="A28" s="663"/>
      <c r="B28" s="669"/>
      <c r="C28" s="673"/>
      <c r="D28" s="309" t="s">
        <v>672</v>
      </c>
      <c r="E28" s="307" t="s">
        <v>20</v>
      </c>
      <c r="F28" s="306" t="s">
        <v>21</v>
      </c>
      <c r="G28" s="306" t="s">
        <v>671</v>
      </c>
      <c r="H28" s="306" t="s">
        <v>23</v>
      </c>
      <c r="I28" s="313" t="s">
        <v>673</v>
      </c>
      <c r="J28" s="313">
        <v>0</v>
      </c>
      <c r="K28" s="313">
        <v>280000</v>
      </c>
      <c r="L28" s="313">
        <v>56940</v>
      </c>
      <c r="M28" s="313">
        <v>64480</v>
      </c>
      <c r="N28" s="313">
        <v>79290</v>
      </c>
      <c r="O28" s="313">
        <v>79290</v>
      </c>
      <c r="P28" s="278" t="s">
        <v>57</v>
      </c>
    </row>
    <row r="29" spans="1:16" ht="81">
      <c r="A29" s="663"/>
      <c r="B29" s="669"/>
      <c r="C29" s="673"/>
      <c r="D29" s="309" t="s">
        <v>82</v>
      </c>
      <c r="E29" s="307" t="s">
        <v>83</v>
      </c>
      <c r="F29" s="360" t="s">
        <v>84</v>
      </c>
      <c r="G29" s="306" t="s">
        <v>85</v>
      </c>
      <c r="H29" s="306" t="s">
        <v>86</v>
      </c>
      <c r="I29" s="313" t="s">
        <v>450</v>
      </c>
      <c r="J29" s="346"/>
      <c r="K29" s="313">
        <v>60400</v>
      </c>
      <c r="L29" s="346"/>
      <c r="M29" s="346"/>
      <c r="N29" s="346"/>
      <c r="O29" s="346"/>
      <c r="P29" s="278" t="s">
        <v>57</v>
      </c>
    </row>
    <row r="30" spans="1:16" ht="202.5">
      <c r="A30" s="663"/>
      <c r="B30" s="669"/>
      <c r="C30" s="673" t="s">
        <v>674</v>
      </c>
      <c r="D30" s="309" t="s">
        <v>101</v>
      </c>
      <c r="E30" s="307" t="s">
        <v>32</v>
      </c>
      <c r="F30" s="306" t="s">
        <v>51</v>
      </c>
      <c r="G30" s="306" t="s">
        <v>95</v>
      </c>
      <c r="H30" s="306" t="s">
        <v>42</v>
      </c>
      <c r="I30" s="315" t="s">
        <v>102</v>
      </c>
      <c r="J30" s="345"/>
      <c r="K30" s="315">
        <v>1</v>
      </c>
      <c r="L30" s="315">
        <v>0.25</v>
      </c>
      <c r="M30" s="315">
        <v>0.25</v>
      </c>
      <c r="N30" s="315">
        <v>0.25</v>
      </c>
      <c r="O30" s="315">
        <v>0.25</v>
      </c>
      <c r="P30" s="278" t="s">
        <v>619</v>
      </c>
    </row>
    <row r="31" spans="1:16" ht="120">
      <c r="A31" s="663"/>
      <c r="B31" s="669"/>
      <c r="C31" s="673"/>
      <c r="D31" s="309" t="s">
        <v>103</v>
      </c>
      <c r="E31" s="307" t="s">
        <v>32</v>
      </c>
      <c r="F31" s="306" t="s">
        <v>51</v>
      </c>
      <c r="G31" s="306" t="s">
        <v>95</v>
      </c>
      <c r="H31" s="306" t="s">
        <v>23</v>
      </c>
      <c r="I31" s="315" t="s">
        <v>104</v>
      </c>
      <c r="J31" s="346"/>
      <c r="K31" s="313">
        <v>1133</v>
      </c>
      <c r="L31" s="313">
        <v>1133</v>
      </c>
      <c r="M31" s="313">
        <v>1133</v>
      </c>
      <c r="N31" s="313">
        <v>1133</v>
      </c>
      <c r="O31" s="313">
        <v>1133</v>
      </c>
      <c r="P31" s="278" t="s">
        <v>57</v>
      </c>
    </row>
    <row r="32" spans="1:16" ht="120">
      <c r="A32" s="663"/>
      <c r="B32" s="669"/>
      <c r="C32" s="673"/>
      <c r="D32" s="309" t="s">
        <v>675</v>
      </c>
      <c r="E32" s="307" t="s">
        <v>32</v>
      </c>
      <c r="F32" s="306" t="s">
        <v>51</v>
      </c>
      <c r="G32" s="306" t="s">
        <v>95</v>
      </c>
      <c r="H32" s="306" t="s">
        <v>42</v>
      </c>
      <c r="I32" s="315" t="s">
        <v>429</v>
      </c>
      <c r="J32" s="345"/>
      <c r="K32" s="315">
        <v>1</v>
      </c>
      <c r="L32" s="315">
        <v>0.1</v>
      </c>
      <c r="M32" s="315">
        <v>0.4</v>
      </c>
      <c r="N32" s="315">
        <v>0.75</v>
      </c>
      <c r="O32" s="315">
        <v>1</v>
      </c>
      <c r="P32" s="278" t="s">
        <v>57</v>
      </c>
    </row>
    <row r="33" spans="1:16" ht="90">
      <c r="A33" s="663"/>
      <c r="B33" s="669"/>
      <c r="C33" s="673"/>
      <c r="D33" s="309" t="s">
        <v>676</v>
      </c>
      <c r="E33" s="307" t="s">
        <v>652</v>
      </c>
      <c r="F33" s="306" t="s">
        <v>21</v>
      </c>
      <c r="G33" s="307" t="s">
        <v>677</v>
      </c>
      <c r="H33" s="306" t="s">
        <v>23</v>
      </c>
      <c r="I33" s="401"/>
      <c r="J33" s="346"/>
      <c r="K33" s="313">
        <v>82907</v>
      </c>
      <c r="L33" s="346"/>
      <c r="M33" s="346"/>
      <c r="N33" s="346"/>
      <c r="O33" s="346"/>
      <c r="P33" s="278" t="s">
        <v>619</v>
      </c>
    </row>
    <row r="34" spans="1:16" ht="108">
      <c r="A34" s="663"/>
      <c r="B34" s="669"/>
      <c r="C34" s="673"/>
      <c r="D34" s="334" t="s">
        <v>567</v>
      </c>
      <c r="E34" s="307" t="s">
        <v>652</v>
      </c>
      <c r="F34" s="306" t="s">
        <v>21</v>
      </c>
      <c r="G34" s="307" t="s">
        <v>678</v>
      </c>
      <c r="H34" s="306" t="s">
        <v>23</v>
      </c>
      <c r="I34" s="313" t="s">
        <v>679</v>
      </c>
      <c r="J34" s="313" t="s">
        <v>680</v>
      </c>
      <c r="K34" s="313" t="s">
        <v>681</v>
      </c>
      <c r="L34" s="316">
        <v>2.36</v>
      </c>
      <c r="M34" s="316">
        <v>2.36</v>
      </c>
      <c r="N34" s="316">
        <v>2.4</v>
      </c>
      <c r="O34" s="316">
        <v>2.38</v>
      </c>
      <c r="P34" s="278" t="s">
        <v>619</v>
      </c>
    </row>
    <row r="35" spans="1:16" ht="90">
      <c r="A35" s="663"/>
      <c r="B35" s="669"/>
      <c r="C35" s="673"/>
      <c r="D35" s="334" t="s">
        <v>682</v>
      </c>
      <c r="E35" s="307" t="s">
        <v>652</v>
      </c>
      <c r="F35" s="306" t="s">
        <v>21</v>
      </c>
      <c r="G35" s="307" t="s">
        <v>678</v>
      </c>
      <c r="H35" s="306" t="s">
        <v>23</v>
      </c>
      <c r="I35" s="313" t="s">
        <v>683</v>
      </c>
      <c r="J35" s="314">
        <v>123218</v>
      </c>
      <c r="K35" s="313">
        <v>500000</v>
      </c>
      <c r="L35" s="316">
        <v>152662</v>
      </c>
      <c r="M35" s="316">
        <v>130000</v>
      </c>
      <c r="N35" s="316">
        <v>130000</v>
      </c>
      <c r="O35" s="316">
        <v>87338</v>
      </c>
      <c r="P35" s="278" t="s">
        <v>619</v>
      </c>
    </row>
    <row r="36" spans="1:16" ht="90">
      <c r="A36" s="663"/>
      <c r="B36" s="669"/>
      <c r="C36" s="673" t="s">
        <v>684</v>
      </c>
      <c r="D36" s="309" t="s">
        <v>89</v>
      </c>
      <c r="E36" s="307" t="s">
        <v>90</v>
      </c>
      <c r="F36" s="306" t="s">
        <v>21</v>
      </c>
      <c r="G36" s="306" t="s">
        <v>91</v>
      </c>
      <c r="H36" s="306" t="s">
        <v>23</v>
      </c>
      <c r="I36" s="313" t="s">
        <v>70</v>
      </c>
      <c r="J36" s="313">
        <v>303.8</v>
      </c>
      <c r="K36" s="313">
        <v>260.2</v>
      </c>
      <c r="L36" s="316">
        <v>295.39999999999998</v>
      </c>
      <c r="M36" s="316">
        <v>283.5</v>
      </c>
      <c r="N36" s="316">
        <v>272</v>
      </c>
      <c r="O36" s="316">
        <v>260.2</v>
      </c>
      <c r="P36" s="278" t="s">
        <v>57</v>
      </c>
    </row>
    <row r="37" spans="1:16" ht="120">
      <c r="A37" s="663"/>
      <c r="B37" s="669"/>
      <c r="C37" s="673"/>
      <c r="D37" s="309" t="s">
        <v>356</v>
      </c>
      <c r="E37" s="307" t="s">
        <v>90</v>
      </c>
      <c r="F37" s="306" t="s">
        <v>51</v>
      </c>
      <c r="G37" s="306" t="s">
        <v>685</v>
      </c>
      <c r="H37" s="306" t="s">
        <v>23</v>
      </c>
      <c r="I37" s="313" t="s">
        <v>445</v>
      </c>
      <c r="J37" s="316">
        <v>157.5</v>
      </c>
      <c r="K37" s="316">
        <v>131.79</v>
      </c>
      <c r="L37" s="316">
        <v>149.1</v>
      </c>
      <c r="M37" s="316">
        <v>143.1</v>
      </c>
      <c r="N37" s="316">
        <v>137.30000000000001</v>
      </c>
      <c r="O37" s="316">
        <v>132</v>
      </c>
      <c r="P37" s="278" t="s">
        <v>57</v>
      </c>
    </row>
    <row r="38" spans="1:16" ht="90">
      <c r="A38" s="663"/>
      <c r="B38" s="669"/>
      <c r="C38" s="673" t="s">
        <v>686</v>
      </c>
      <c r="D38" s="309" t="s">
        <v>355</v>
      </c>
      <c r="E38" s="307" t="s">
        <v>687</v>
      </c>
      <c r="F38" s="306" t="s">
        <v>21</v>
      </c>
      <c r="G38" s="306" t="s">
        <v>91</v>
      </c>
      <c r="H38" s="306" t="s">
        <v>23</v>
      </c>
      <c r="I38" s="313"/>
      <c r="J38" s="333">
        <v>4.1000000000000002E-2</v>
      </c>
      <c r="K38" s="313" t="s">
        <v>688</v>
      </c>
      <c r="L38" s="350"/>
      <c r="M38" s="350"/>
      <c r="N38" s="350"/>
      <c r="O38" s="350"/>
      <c r="P38" s="278" t="s">
        <v>57</v>
      </c>
    </row>
    <row r="39" spans="1:16" ht="90">
      <c r="A39" s="663"/>
      <c r="B39" s="669"/>
      <c r="C39" s="673"/>
      <c r="D39" s="309" t="s">
        <v>689</v>
      </c>
      <c r="E39" s="307" t="s">
        <v>690</v>
      </c>
      <c r="F39" s="306" t="s">
        <v>21</v>
      </c>
      <c r="G39" s="306" t="s">
        <v>671</v>
      </c>
      <c r="H39" s="306" t="s">
        <v>23</v>
      </c>
      <c r="I39" s="313" t="s">
        <v>545</v>
      </c>
      <c r="J39" s="313">
        <v>0</v>
      </c>
      <c r="K39" s="313">
        <v>934000</v>
      </c>
      <c r="L39" s="316">
        <v>233500</v>
      </c>
      <c r="M39" s="316">
        <v>233500</v>
      </c>
      <c r="N39" s="316">
        <v>233500</v>
      </c>
      <c r="O39" s="316">
        <v>233500</v>
      </c>
      <c r="P39" s="278" t="s">
        <v>57</v>
      </c>
    </row>
    <row r="40" spans="1:16" ht="90">
      <c r="A40" s="663"/>
      <c r="B40" s="669"/>
      <c r="C40" s="673"/>
      <c r="D40" s="309" t="s">
        <v>691</v>
      </c>
      <c r="E40" s="307" t="s">
        <v>692</v>
      </c>
      <c r="F40" s="307" t="s">
        <v>693</v>
      </c>
      <c r="G40" s="307" t="s">
        <v>694</v>
      </c>
      <c r="H40" s="306" t="s">
        <v>23</v>
      </c>
      <c r="I40" s="313"/>
      <c r="J40" s="314">
        <v>85536</v>
      </c>
      <c r="K40" s="313">
        <v>342144</v>
      </c>
      <c r="L40" s="316">
        <v>85536</v>
      </c>
      <c r="M40" s="316">
        <v>85536</v>
      </c>
      <c r="N40" s="316">
        <v>85536</v>
      </c>
      <c r="O40" s="316">
        <v>85536</v>
      </c>
      <c r="P40" s="278" t="s">
        <v>57</v>
      </c>
    </row>
    <row r="41" spans="1:16" ht="90">
      <c r="A41" s="663"/>
      <c r="B41" s="669"/>
      <c r="C41" s="673"/>
      <c r="D41" s="305" t="s">
        <v>695</v>
      </c>
      <c r="E41" s="307" t="s">
        <v>692</v>
      </c>
      <c r="F41" s="307" t="s">
        <v>693</v>
      </c>
      <c r="G41" s="307" t="s">
        <v>694</v>
      </c>
      <c r="H41" s="306" t="s">
        <v>23</v>
      </c>
      <c r="I41" s="278"/>
      <c r="J41" s="317">
        <v>0</v>
      </c>
      <c r="K41" s="317">
        <v>16500</v>
      </c>
      <c r="L41" s="316">
        <v>5500</v>
      </c>
      <c r="M41" s="316">
        <v>8800</v>
      </c>
      <c r="N41" s="316">
        <v>13200</v>
      </c>
      <c r="O41" s="316">
        <v>16500</v>
      </c>
      <c r="P41" s="317" t="s">
        <v>57</v>
      </c>
    </row>
    <row r="42" spans="1:16" ht="105">
      <c r="A42" s="663"/>
      <c r="B42" s="669"/>
      <c r="C42" s="673"/>
      <c r="D42" s="305" t="s">
        <v>68</v>
      </c>
      <c r="E42" s="307" t="s">
        <v>67</v>
      </c>
      <c r="F42" s="307" t="s">
        <v>33</v>
      </c>
      <c r="G42" s="307" t="s">
        <v>34</v>
      </c>
      <c r="H42" s="306" t="s">
        <v>23</v>
      </c>
      <c r="I42" s="313" t="s">
        <v>544</v>
      </c>
      <c r="J42" s="349"/>
      <c r="K42" s="317">
        <v>1500000</v>
      </c>
      <c r="L42" s="317">
        <v>1369933</v>
      </c>
      <c r="M42" s="317">
        <v>1412133</v>
      </c>
      <c r="N42" s="317">
        <v>1454133</v>
      </c>
      <c r="O42" s="317">
        <v>1500000</v>
      </c>
      <c r="P42" s="317" t="s">
        <v>57</v>
      </c>
    </row>
    <row r="43" spans="1:16" ht="120">
      <c r="A43" s="663"/>
      <c r="B43" s="669"/>
      <c r="C43" s="673"/>
      <c r="D43" s="305" t="s">
        <v>27</v>
      </c>
      <c r="E43" s="307" t="s">
        <v>32</v>
      </c>
      <c r="F43" s="307" t="s">
        <v>33</v>
      </c>
      <c r="G43" s="307" t="s">
        <v>34</v>
      </c>
      <c r="H43" s="306" t="s">
        <v>23</v>
      </c>
      <c r="I43" s="278" t="s">
        <v>548</v>
      </c>
      <c r="J43" s="349"/>
      <c r="K43" s="317">
        <v>1</v>
      </c>
      <c r="L43" s="317">
        <v>0.1</v>
      </c>
      <c r="M43" s="317">
        <v>0.3</v>
      </c>
      <c r="N43" s="317">
        <v>0.6</v>
      </c>
      <c r="O43" s="317">
        <v>1</v>
      </c>
      <c r="P43" s="317" t="s">
        <v>36</v>
      </c>
    </row>
    <row r="44" spans="1:16" ht="120">
      <c r="A44" s="663"/>
      <c r="B44" s="669"/>
      <c r="C44" s="673"/>
      <c r="D44" s="323" t="s">
        <v>438</v>
      </c>
      <c r="E44" s="307" t="s">
        <v>32</v>
      </c>
      <c r="F44" s="307" t="s">
        <v>33</v>
      </c>
      <c r="G44" s="307" t="s">
        <v>34</v>
      </c>
      <c r="H44" s="306" t="s">
        <v>42</v>
      </c>
      <c r="I44" s="278"/>
      <c r="J44" s="349"/>
      <c r="K44" s="317">
        <v>1</v>
      </c>
      <c r="L44" s="349"/>
      <c r="M44" s="349"/>
      <c r="N44" s="349"/>
      <c r="O44" s="349"/>
      <c r="P44" s="317" t="s">
        <v>57</v>
      </c>
    </row>
    <row r="45" spans="1:16" ht="30" customHeight="1">
      <c r="A45" s="688" t="s">
        <v>225</v>
      </c>
      <c r="B45" s="676" t="s">
        <v>696</v>
      </c>
      <c r="C45" s="304" t="s">
        <v>697</v>
      </c>
      <c r="D45" s="305"/>
      <c r="E45" s="357"/>
      <c r="F45" s="357"/>
      <c r="G45" s="357"/>
      <c r="H45" s="306" t="s">
        <v>23</v>
      </c>
      <c r="I45" s="293" t="s">
        <v>698</v>
      </c>
      <c r="J45" s="349"/>
      <c r="K45" s="349"/>
      <c r="L45" s="349"/>
      <c r="M45" s="349"/>
      <c r="N45" s="349"/>
      <c r="O45" s="349"/>
      <c r="P45" s="317" t="s">
        <v>234</v>
      </c>
    </row>
    <row r="46" spans="1:16" ht="105">
      <c r="A46" s="688"/>
      <c r="B46" s="681"/>
      <c r="C46" s="673" t="s">
        <v>227</v>
      </c>
      <c r="D46" s="309" t="s">
        <v>228</v>
      </c>
      <c r="E46" s="307" t="s">
        <v>229</v>
      </c>
      <c r="F46" s="307" t="s">
        <v>230</v>
      </c>
      <c r="G46" s="307" t="s">
        <v>231</v>
      </c>
      <c r="H46" s="306" t="s">
        <v>23</v>
      </c>
      <c r="I46" s="313" t="s">
        <v>232</v>
      </c>
      <c r="J46" s="314">
        <v>917481</v>
      </c>
      <c r="K46" s="313">
        <v>1427777</v>
      </c>
      <c r="L46" s="313">
        <v>127574</v>
      </c>
      <c r="M46" s="313">
        <v>127574</v>
      </c>
      <c r="N46" s="313">
        <v>127574</v>
      </c>
      <c r="O46" s="313">
        <v>127574</v>
      </c>
      <c r="P46" s="278" t="s">
        <v>234</v>
      </c>
    </row>
    <row r="47" spans="1:16" ht="105">
      <c r="A47" s="688"/>
      <c r="B47" s="681"/>
      <c r="C47" s="673"/>
      <c r="D47" s="309" t="s">
        <v>581</v>
      </c>
      <c r="E47" s="307" t="s">
        <v>229</v>
      </c>
      <c r="F47" s="307" t="s">
        <v>230</v>
      </c>
      <c r="G47" s="307" t="s">
        <v>231</v>
      </c>
      <c r="H47" s="306" t="s">
        <v>23</v>
      </c>
      <c r="I47" s="313"/>
      <c r="J47" s="313">
        <v>0</v>
      </c>
      <c r="K47" s="313">
        <v>140</v>
      </c>
      <c r="L47" s="313">
        <v>30</v>
      </c>
      <c r="M47" s="313">
        <v>37</v>
      </c>
      <c r="N47" s="313">
        <v>31</v>
      </c>
      <c r="O47" s="313">
        <v>42</v>
      </c>
      <c r="P47" s="278" t="s">
        <v>234</v>
      </c>
    </row>
    <row r="48" spans="1:16" ht="105">
      <c r="A48" s="688"/>
      <c r="B48" s="681"/>
      <c r="C48" s="673"/>
      <c r="D48" s="309" t="s">
        <v>386</v>
      </c>
      <c r="E48" s="307" t="s">
        <v>229</v>
      </c>
      <c r="F48" s="307" t="s">
        <v>230</v>
      </c>
      <c r="G48" s="307" t="s">
        <v>231</v>
      </c>
      <c r="H48" s="306" t="s">
        <v>23</v>
      </c>
      <c r="I48" s="313"/>
      <c r="J48" s="313">
        <v>28</v>
      </c>
      <c r="K48" s="313">
        <v>50</v>
      </c>
      <c r="L48" s="313">
        <v>11</v>
      </c>
      <c r="M48" s="313">
        <v>13</v>
      </c>
      <c r="N48" s="313">
        <v>13</v>
      </c>
      <c r="O48" s="313">
        <v>13</v>
      </c>
      <c r="P48" s="278" t="s">
        <v>234</v>
      </c>
    </row>
    <row r="49" spans="1:19" ht="96.75" customHeight="1">
      <c r="A49" s="688"/>
      <c r="B49" s="681"/>
      <c r="C49" s="673"/>
      <c r="D49" s="309" t="s">
        <v>699</v>
      </c>
      <c r="E49" s="307" t="s">
        <v>692</v>
      </c>
      <c r="F49" s="307" t="s">
        <v>700</v>
      </c>
      <c r="G49" s="307" t="s">
        <v>701</v>
      </c>
      <c r="H49" s="306" t="s">
        <v>23</v>
      </c>
      <c r="I49" s="313"/>
      <c r="J49" s="314">
        <v>8814</v>
      </c>
      <c r="K49" s="313">
        <v>13614</v>
      </c>
      <c r="L49" s="313">
        <v>1200</v>
      </c>
      <c r="M49" s="313">
        <v>1200</v>
      </c>
      <c r="N49" s="313">
        <v>1200</v>
      </c>
      <c r="O49" s="313">
        <v>1200</v>
      </c>
      <c r="P49" s="278" t="s">
        <v>234</v>
      </c>
      <c r="S49" s="344"/>
    </row>
    <row r="50" spans="1:19" ht="105">
      <c r="A50" s="688"/>
      <c r="B50" s="681"/>
      <c r="C50" s="673" t="s">
        <v>246</v>
      </c>
      <c r="D50" s="309" t="s">
        <v>247</v>
      </c>
      <c r="E50" s="307" t="s">
        <v>229</v>
      </c>
      <c r="F50" s="307" t="s">
        <v>230</v>
      </c>
      <c r="G50" s="307" t="s">
        <v>231</v>
      </c>
      <c r="H50" s="306" t="s">
        <v>23</v>
      </c>
      <c r="I50" s="313" t="s">
        <v>702</v>
      </c>
      <c r="J50" s="314">
        <v>1473275</v>
      </c>
      <c r="K50" s="313">
        <v>2986275</v>
      </c>
      <c r="L50" s="313">
        <v>378250</v>
      </c>
      <c r="M50" s="313">
        <v>378250</v>
      </c>
      <c r="N50" s="313">
        <v>378250</v>
      </c>
      <c r="O50" s="313">
        <v>378250</v>
      </c>
      <c r="P50" s="278" t="s">
        <v>234</v>
      </c>
    </row>
    <row r="51" spans="1:19" ht="120">
      <c r="A51" s="688"/>
      <c r="B51" s="681"/>
      <c r="C51" s="673"/>
      <c r="D51" s="309" t="s">
        <v>256</v>
      </c>
      <c r="E51" s="307" t="s">
        <v>32</v>
      </c>
      <c r="F51" s="307" t="s">
        <v>230</v>
      </c>
      <c r="G51" s="307" t="s">
        <v>231</v>
      </c>
      <c r="H51" s="306" t="s">
        <v>23</v>
      </c>
      <c r="I51" s="313"/>
      <c r="J51" s="314">
        <v>798005</v>
      </c>
      <c r="K51" s="313">
        <v>1798000</v>
      </c>
      <c r="L51" s="313">
        <v>250000</v>
      </c>
      <c r="M51" s="313">
        <v>350000</v>
      </c>
      <c r="N51" s="313">
        <v>240000</v>
      </c>
      <c r="O51" s="313">
        <v>160000</v>
      </c>
      <c r="P51" s="278" t="s">
        <v>234</v>
      </c>
    </row>
    <row r="52" spans="1:19" ht="105">
      <c r="A52" s="688"/>
      <c r="B52" s="681"/>
      <c r="C52" s="673"/>
      <c r="D52" s="364" t="s">
        <v>703</v>
      </c>
      <c r="E52" s="309" t="s">
        <v>90</v>
      </c>
      <c r="F52" s="307" t="s">
        <v>230</v>
      </c>
      <c r="G52" s="307" t="s">
        <v>231</v>
      </c>
      <c r="H52" s="306" t="s">
        <v>23</v>
      </c>
      <c r="I52" s="313"/>
      <c r="J52" s="313"/>
      <c r="K52" s="313">
        <v>45</v>
      </c>
      <c r="L52" s="313">
        <v>13</v>
      </c>
      <c r="M52" s="313">
        <v>16</v>
      </c>
      <c r="N52" s="313">
        <v>16</v>
      </c>
      <c r="O52" s="313">
        <v>0</v>
      </c>
      <c r="P52" s="278" t="s">
        <v>704</v>
      </c>
    </row>
    <row r="53" spans="1:19" ht="105">
      <c r="A53" s="688"/>
      <c r="B53" s="681"/>
      <c r="C53" s="304" t="s">
        <v>705</v>
      </c>
      <c r="D53" s="309" t="s">
        <v>706</v>
      </c>
      <c r="E53" s="309" t="s">
        <v>90</v>
      </c>
      <c r="F53" s="307" t="s">
        <v>230</v>
      </c>
      <c r="G53" s="307" t="s">
        <v>231</v>
      </c>
      <c r="H53" s="306" t="s">
        <v>23</v>
      </c>
      <c r="I53" s="315"/>
      <c r="J53" s="315">
        <v>0.33</v>
      </c>
      <c r="K53" s="315">
        <v>1</v>
      </c>
      <c r="L53" s="315">
        <v>0.33</v>
      </c>
      <c r="M53" s="315">
        <v>0.2</v>
      </c>
      <c r="N53" s="315">
        <v>0.14000000000000001</v>
      </c>
      <c r="O53" s="315">
        <v>0.33</v>
      </c>
      <c r="P53" s="278" t="s">
        <v>707</v>
      </c>
    </row>
    <row r="54" spans="1:19" ht="75.75" customHeight="1">
      <c r="A54" s="688"/>
      <c r="B54" s="681"/>
      <c r="C54" s="678" t="s">
        <v>708</v>
      </c>
      <c r="D54" s="309" t="s">
        <v>278</v>
      </c>
      <c r="E54" s="309" t="s">
        <v>90</v>
      </c>
      <c r="F54" s="307" t="s">
        <v>230</v>
      </c>
      <c r="G54" s="307" t="s">
        <v>231</v>
      </c>
      <c r="H54" s="306" t="s">
        <v>23</v>
      </c>
      <c r="I54" s="313" t="s">
        <v>466</v>
      </c>
      <c r="J54" s="313">
        <v>119</v>
      </c>
      <c r="K54" s="313">
        <v>195</v>
      </c>
      <c r="L54" s="313">
        <v>26</v>
      </c>
      <c r="M54" s="313">
        <v>25</v>
      </c>
      <c r="N54" s="313">
        <v>25</v>
      </c>
      <c r="O54" s="313">
        <v>0</v>
      </c>
      <c r="P54" s="278" t="s">
        <v>707</v>
      </c>
    </row>
    <row r="55" spans="1:19" ht="105">
      <c r="A55" s="688"/>
      <c r="B55" s="681"/>
      <c r="C55" s="679"/>
      <c r="D55" s="309" t="s">
        <v>709</v>
      </c>
      <c r="E55" s="309" t="s">
        <v>90</v>
      </c>
      <c r="F55" s="307" t="s">
        <v>230</v>
      </c>
      <c r="G55" s="307" t="s">
        <v>288</v>
      </c>
      <c r="H55" s="306" t="s">
        <v>23</v>
      </c>
      <c r="I55" s="313" t="s">
        <v>710</v>
      </c>
      <c r="J55" s="313">
        <v>70</v>
      </c>
      <c r="K55" s="313">
        <v>102</v>
      </c>
      <c r="L55" s="313">
        <v>8</v>
      </c>
      <c r="M55" s="313">
        <v>12</v>
      </c>
      <c r="N55" s="313">
        <v>12</v>
      </c>
      <c r="O55" s="313">
        <v>0</v>
      </c>
      <c r="P55" s="278" t="s">
        <v>707</v>
      </c>
    </row>
    <row r="56" spans="1:19" ht="90" customHeight="1">
      <c r="A56" s="684" t="s">
        <v>105</v>
      </c>
      <c r="B56" s="687"/>
      <c r="C56" s="331" t="s">
        <v>107</v>
      </c>
      <c r="D56" s="309" t="s">
        <v>108</v>
      </c>
      <c r="E56" s="357"/>
      <c r="F56" s="357"/>
      <c r="G56" s="357"/>
      <c r="H56" s="357" t="s">
        <v>86</v>
      </c>
      <c r="I56" s="313" t="s">
        <v>711</v>
      </c>
      <c r="J56" s="335">
        <v>0</v>
      </c>
      <c r="K56" s="335">
        <v>4</v>
      </c>
      <c r="L56" s="335">
        <v>1</v>
      </c>
      <c r="M56" s="335">
        <v>1</v>
      </c>
      <c r="N56" s="335">
        <v>1</v>
      </c>
      <c r="O56" s="335">
        <v>1</v>
      </c>
      <c r="P56" s="335" t="s">
        <v>110</v>
      </c>
    </row>
    <row r="57" spans="1:19" ht="90" customHeight="1">
      <c r="A57" s="685"/>
      <c r="B57" s="687"/>
      <c r="C57" s="331" t="s">
        <v>111</v>
      </c>
      <c r="D57" s="309" t="s">
        <v>712</v>
      </c>
      <c r="E57" s="357"/>
      <c r="F57" s="357"/>
      <c r="G57" s="357"/>
      <c r="H57" s="306" t="s">
        <v>113</v>
      </c>
      <c r="I57" s="315" t="s">
        <v>495</v>
      </c>
      <c r="J57" s="315">
        <v>0</v>
      </c>
      <c r="K57" s="315">
        <v>1</v>
      </c>
      <c r="L57" s="313"/>
      <c r="M57" s="315">
        <v>0.2</v>
      </c>
      <c r="N57" s="315">
        <v>0.3</v>
      </c>
      <c r="O57" s="315">
        <v>0.5</v>
      </c>
      <c r="P57" s="278" t="s">
        <v>110</v>
      </c>
    </row>
    <row r="58" spans="1:19" ht="25.5" customHeight="1">
      <c r="A58" s="685"/>
      <c r="B58" s="687"/>
      <c r="C58" s="683" t="s">
        <v>115</v>
      </c>
      <c r="D58" s="313" t="s">
        <v>116</v>
      </c>
      <c r="E58" s="313"/>
      <c r="F58" s="313"/>
      <c r="G58" s="313"/>
      <c r="H58" s="313" t="s">
        <v>117</v>
      </c>
      <c r="I58" s="594" t="s">
        <v>118</v>
      </c>
      <c r="J58" s="313">
        <v>0</v>
      </c>
      <c r="K58" s="313">
        <v>8</v>
      </c>
      <c r="L58" s="335">
        <v>8</v>
      </c>
      <c r="M58" s="335">
        <v>8</v>
      </c>
      <c r="N58" s="335">
        <v>8</v>
      </c>
      <c r="O58" s="335">
        <v>8</v>
      </c>
      <c r="P58" s="278" t="s">
        <v>110</v>
      </c>
    </row>
    <row r="59" spans="1:19" ht="27">
      <c r="A59" s="685"/>
      <c r="B59" s="687"/>
      <c r="C59" s="683"/>
      <c r="D59" s="309" t="s">
        <v>713</v>
      </c>
      <c r="E59" s="357"/>
      <c r="F59" s="357"/>
      <c r="G59" s="357"/>
      <c r="H59" s="357" t="s">
        <v>117</v>
      </c>
      <c r="I59" s="595"/>
      <c r="J59" s="315">
        <v>0</v>
      </c>
      <c r="K59" s="315">
        <v>1</v>
      </c>
      <c r="L59" s="315">
        <v>1</v>
      </c>
      <c r="M59" s="315">
        <v>1</v>
      </c>
      <c r="N59" s="315">
        <v>1</v>
      </c>
      <c r="O59" s="315">
        <v>1</v>
      </c>
      <c r="P59" s="278" t="s">
        <v>110</v>
      </c>
    </row>
    <row r="60" spans="1:19" ht="60" customHeight="1">
      <c r="A60" s="686"/>
      <c r="B60" s="687"/>
      <c r="C60" s="331" t="s">
        <v>119</v>
      </c>
      <c r="D60" s="309" t="s">
        <v>120</v>
      </c>
      <c r="E60" s="357"/>
      <c r="F60" s="357"/>
      <c r="G60" s="357"/>
      <c r="H60" s="357" t="s">
        <v>117</v>
      </c>
      <c r="I60" s="313" t="s">
        <v>714</v>
      </c>
      <c r="J60" s="356">
        <v>0.74299999999999999</v>
      </c>
      <c r="K60" s="351">
        <v>0.84</v>
      </c>
      <c r="L60" s="335">
        <v>76</v>
      </c>
      <c r="M60" s="335">
        <v>79</v>
      </c>
      <c r="N60" s="335">
        <v>82</v>
      </c>
      <c r="O60" s="335">
        <v>84</v>
      </c>
      <c r="P60" s="335" t="s">
        <v>715</v>
      </c>
    </row>
    <row r="62" spans="1:19" ht="45" customHeight="1">
      <c r="A62" s="682" t="s">
        <v>122</v>
      </c>
      <c r="B62" s="682"/>
      <c r="C62" s="682"/>
      <c r="D62" s="682"/>
      <c r="E62" s="682"/>
      <c r="F62" s="682"/>
      <c r="G62" s="682"/>
      <c r="H62" s="682"/>
      <c r="I62" s="682"/>
      <c r="J62" s="682"/>
      <c r="K62" s="682"/>
      <c r="L62" s="682"/>
      <c r="M62" s="682"/>
      <c r="N62" s="682"/>
      <c r="O62" s="682"/>
      <c r="P62" s="682"/>
    </row>
    <row r="63" spans="1:19" ht="48.75" customHeight="1">
      <c r="A63" s="682" t="s">
        <v>123</v>
      </c>
      <c r="B63" s="682"/>
      <c r="C63" s="682"/>
      <c r="D63" s="682"/>
      <c r="E63" s="682"/>
      <c r="F63" s="682"/>
      <c r="G63" s="682"/>
      <c r="H63" s="682"/>
      <c r="I63" s="682"/>
      <c r="J63" s="682"/>
      <c r="K63" s="682"/>
      <c r="L63" s="682"/>
      <c r="M63" s="682"/>
      <c r="N63" s="682"/>
      <c r="O63" s="682"/>
      <c r="P63" s="682"/>
    </row>
  </sheetData>
  <mergeCells count="29">
    <mergeCell ref="C38:C44"/>
    <mergeCell ref="B27:B44"/>
    <mergeCell ref="A3:A26"/>
    <mergeCell ref="C3:C16"/>
    <mergeCell ref="C21:C23"/>
    <mergeCell ref="C24:C25"/>
    <mergeCell ref="B3:B26"/>
    <mergeCell ref="C17:C20"/>
    <mergeCell ref="D19:D20"/>
    <mergeCell ref="A62:P62"/>
    <mergeCell ref="A63:P63"/>
    <mergeCell ref="I58:I59"/>
    <mergeCell ref="C58:C59"/>
    <mergeCell ref="A56:A60"/>
    <mergeCell ref="B56:B60"/>
    <mergeCell ref="C50:C52"/>
    <mergeCell ref="C46:C49"/>
    <mergeCell ref="A45:A55"/>
    <mergeCell ref="C54:C55"/>
    <mergeCell ref="B45:B55"/>
    <mergeCell ref="A27:A44"/>
    <mergeCell ref="C27:C29"/>
    <mergeCell ref="C30:C35"/>
    <mergeCell ref="C36:C37"/>
    <mergeCell ref="H19:H20"/>
    <mergeCell ref="E17:E20"/>
    <mergeCell ref="F17:F20"/>
    <mergeCell ref="G17:G20"/>
    <mergeCell ref="H17:H18"/>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S63"/>
  <sheetViews>
    <sheetView topLeftCell="A16" zoomScale="55" zoomScaleNormal="55" workbookViewId="0">
      <selection activeCell="A29" sqref="A29:A36"/>
    </sheetView>
  </sheetViews>
  <sheetFormatPr baseColWidth="10" defaultColWidth="11.42578125" defaultRowHeight="15"/>
  <cols>
    <col min="1" max="1" width="22.5703125" style="322" customWidth="1"/>
    <col min="2" max="2" width="32" style="174" customWidth="1"/>
    <col min="3" max="3" width="31.5703125" style="320" customWidth="1"/>
    <col min="4" max="4" width="42.28515625" style="174" customWidth="1"/>
    <col min="5" max="5" width="21.42578125" style="358" customWidth="1"/>
    <col min="6" max="6" width="25.5703125" style="358" customWidth="1"/>
    <col min="7" max="7" width="14.140625" style="358" customWidth="1"/>
    <col min="8" max="8" width="25" style="358" customWidth="1"/>
    <col min="9" max="9" width="47.5703125" style="319" customWidth="1"/>
    <col min="10" max="10" width="47.5703125" style="322" customWidth="1"/>
    <col min="11" max="11" width="18.5703125" style="322" customWidth="1"/>
    <col min="12" max="15" width="9.140625" style="322" customWidth="1"/>
    <col min="16" max="16" width="10.140625" style="322" customWidth="1"/>
    <col min="17" max="17" width="10.7109375" style="174" customWidth="1"/>
    <col min="18" max="16384" width="11.42578125" style="174"/>
  </cols>
  <sheetData>
    <row r="2" spans="1:16" s="175" customFormat="1" ht="48" customHeight="1">
      <c r="A2" s="308" t="s">
        <v>603</v>
      </c>
      <c r="B2" s="308" t="s">
        <v>604</v>
      </c>
      <c r="C2" s="308" t="s">
        <v>316</v>
      </c>
      <c r="D2" s="308" t="s">
        <v>605</v>
      </c>
      <c r="E2" s="308" t="s">
        <v>4</v>
      </c>
      <c r="F2" s="308" t="s">
        <v>5</v>
      </c>
      <c r="G2" s="308" t="s">
        <v>6</v>
      </c>
      <c r="H2" s="308" t="s">
        <v>7</v>
      </c>
      <c r="I2" s="312" t="s">
        <v>606</v>
      </c>
      <c r="J2" s="312" t="s">
        <v>607</v>
      </c>
      <c r="K2" s="312" t="s">
        <v>608</v>
      </c>
      <c r="L2" s="308" t="s">
        <v>609</v>
      </c>
      <c r="M2" s="308" t="s">
        <v>610</v>
      </c>
      <c r="N2" s="308" t="s">
        <v>611</v>
      </c>
      <c r="O2" s="308" t="s">
        <v>612</v>
      </c>
      <c r="P2" s="308" t="s">
        <v>613</v>
      </c>
    </row>
    <row r="3" spans="1:16" ht="90">
      <c r="A3" s="663" t="s">
        <v>16</v>
      </c>
      <c r="B3" s="669" t="s">
        <v>614</v>
      </c>
      <c r="C3" s="673" t="s">
        <v>615</v>
      </c>
      <c r="D3" s="334" t="s">
        <v>616</v>
      </c>
      <c r="E3" s="307" t="s">
        <v>20</v>
      </c>
      <c r="F3" s="306" t="s">
        <v>21</v>
      </c>
      <c r="G3" s="306" t="s">
        <v>22</v>
      </c>
      <c r="H3" s="306" t="s">
        <v>23</v>
      </c>
      <c r="I3" s="311"/>
      <c r="J3" s="313" t="s">
        <v>617</v>
      </c>
      <c r="K3" s="313" t="s">
        <v>618</v>
      </c>
      <c r="L3" s="342">
        <v>0.2555</v>
      </c>
      <c r="M3" s="342">
        <v>0.24060000000000001</v>
      </c>
      <c r="N3" s="342">
        <v>0.2253</v>
      </c>
      <c r="O3" s="342">
        <v>0.21</v>
      </c>
      <c r="P3" s="278" t="s">
        <v>619</v>
      </c>
    </row>
    <row r="4" spans="1:16" ht="90">
      <c r="A4" s="663"/>
      <c r="B4" s="669"/>
      <c r="C4" s="673"/>
      <c r="D4" s="334" t="s">
        <v>620</v>
      </c>
      <c r="E4" s="307" t="s">
        <v>20</v>
      </c>
      <c r="F4" s="306" t="s">
        <v>21</v>
      </c>
      <c r="G4" s="306" t="s">
        <v>22</v>
      </c>
      <c r="H4" s="306" t="s">
        <v>23</v>
      </c>
      <c r="I4" s="311"/>
      <c r="J4" s="313" t="s">
        <v>621</v>
      </c>
      <c r="K4" s="313" t="s">
        <v>622</v>
      </c>
      <c r="L4" s="342">
        <v>0.34370000000000001</v>
      </c>
      <c r="M4" s="342">
        <v>0.32579999999999998</v>
      </c>
      <c r="N4" s="342">
        <v>0.30740000000000001</v>
      </c>
      <c r="O4" s="342">
        <v>0.28899999999999998</v>
      </c>
      <c r="P4" s="278" t="s">
        <v>619</v>
      </c>
    </row>
    <row r="5" spans="1:16" ht="90">
      <c r="A5" s="663"/>
      <c r="B5" s="669"/>
      <c r="C5" s="673"/>
      <c r="D5" s="309" t="s">
        <v>364</v>
      </c>
      <c r="E5" s="307" t="s">
        <v>50</v>
      </c>
      <c r="F5" s="306" t="s">
        <v>21</v>
      </c>
      <c r="G5" s="306" t="s">
        <v>22</v>
      </c>
      <c r="H5" s="306" t="s">
        <v>23</v>
      </c>
      <c r="I5" s="313"/>
      <c r="J5" s="313" t="s">
        <v>623</v>
      </c>
      <c r="K5" s="313" t="s">
        <v>624</v>
      </c>
      <c r="L5" s="342">
        <v>6.5299999999999997E-2</v>
      </c>
      <c r="M5" s="342">
        <v>5.8299999999999998E-2</v>
      </c>
      <c r="N5" s="342">
        <v>5.11E-2</v>
      </c>
      <c r="O5" s="342">
        <v>4.3999999999999997E-2</v>
      </c>
      <c r="P5" s="278" t="s">
        <v>619</v>
      </c>
    </row>
    <row r="6" spans="1:16" ht="90">
      <c r="A6" s="663"/>
      <c r="B6" s="669"/>
      <c r="C6" s="673"/>
      <c r="D6" s="309" t="s">
        <v>625</v>
      </c>
      <c r="E6" s="307" t="s">
        <v>50</v>
      </c>
      <c r="F6" s="306" t="s">
        <v>21</v>
      </c>
      <c r="G6" s="306" t="s">
        <v>22</v>
      </c>
      <c r="H6" s="306" t="s">
        <v>23</v>
      </c>
      <c r="I6" s="313"/>
      <c r="J6" s="313" t="s">
        <v>626</v>
      </c>
      <c r="K6" s="313" t="s">
        <v>627</v>
      </c>
      <c r="L6" s="342">
        <v>0.14799999999999999</v>
      </c>
      <c r="M6" s="342">
        <v>0.12709999999999999</v>
      </c>
      <c r="N6" s="342">
        <v>0.113</v>
      </c>
      <c r="O6" s="342" t="s">
        <v>628</v>
      </c>
      <c r="P6" s="278" t="s">
        <v>619</v>
      </c>
    </row>
    <row r="7" spans="1:16" ht="75">
      <c r="A7" s="663"/>
      <c r="B7" s="669"/>
      <c r="C7" s="673"/>
      <c r="D7" s="309" t="s">
        <v>629</v>
      </c>
      <c r="E7" s="307" t="s">
        <v>50</v>
      </c>
      <c r="F7" s="306" t="s">
        <v>630</v>
      </c>
      <c r="G7" s="306" t="s">
        <v>631</v>
      </c>
      <c r="H7" s="306" t="s">
        <v>23</v>
      </c>
      <c r="I7" s="313"/>
      <c r="J7" s="313" t="s">
        <v>632</v>
      </c>
      <c r="K7" s="313" t="s">
        <v>633</v>
      </c>
      <c r="L7" s="342">
        <v>0.25380000000000003</v>
      </c>
      <c r="M7" s="342">
        <v>0.22900000000000001</v>
      </c>
      <c r="N7" s="342">
        <v>0.20349999999999999</v>
      </c>
      <c r="O7" s="342">
        <v>0.17799999999999999</v>
      </c>
      <c r="P7" s="278" t="s">
        <v>619</v>
      </c>
    </row>
    <row r="8" spans="1:16" ht="90">
      <c r="A8" s="663"/>
      <c r="B8" s="669"/>
      <c r="C8" s="673"/>
      <c r="D8" s="309" t="s">
        <v>572</v>
      </c>
      <c r="E8" s="307" t="s">
        <v>50</v>
      </c>
      <c r="F8" s="306" t="s">
        <v>21</v>
      </c>
      <c r="G8" s="306" t="s">
        <v>22</v>
      </c>
      <c r="H8" s="306" t="s">
        <v>23</v>
      </c>
      <c r="I8" s="313"/>
      <c r="J8" s="313" t="s">
        <v>634</v>
      </c>
      <c r="K8" s="313" t="s">
        <v>635</v>
      </c>
      <c r="L8" s="348">
        <v>0.17749999999999999</v>
      </c>
      <c r="M8" s="342">
        <v>0.1583</v>
      </c>
      <c r="N8" s="342">
        <v>0.13869999999999999</v>
      </c>
      <c r="O8" s="342">
        <v>0.11899999999999999</v>
      </c>
      <c r="P8" s="278" t="s">
        <v>619</v>
      </c>
    </row>
    <row r="9" spans="1:16" ht="90">
      <c r="A9" s="663"/>
      <c r="B9" s="669"/>
      <c r="C9" s="673"/>
      <c r="D9" s="309" t="s">
        <v>573</v>
      </c>
      <c r="E9" s="307" t="s">
        <v>50</v>
      </c>
      <c r="F9" s="306" t="s">
        <v>21</v>
      </c>
      <c r="G9" s="306" t="s">
        <v>22</v>
      </c>
      <c r="H9" s="306" t="s">
        <v>23</v>
      </c>
      <c r="I9" s="313"/>
      <c r="J9" s="313" t="s">
        <v>636</v>
      </c>
      <c r="K9" s="313" t="s">
        <v>637</v>
      </c>
      <c r="L9" s="348">
        <v>0.38240000000000002</v>
      </c>
      <c r="M9" s="342"/>
      <c r="N9" s="342">
        <v>0.34760000000000002</v>
      </c>
      <c r="O9" s="342">
        <v>0.33</v>
      </c>
      <c r="P9" s="278" t="s">
        <v>619</v>
      </c>
    </row>
    <row r="10" spans="1:16" ht="75">
      <c r="A10" s="663"/>
      <c r="B10" s="669"/>
      <c r="C10" s="673"/>
      <c r="D10" s="309" t="s">
        <v>574</v>
      </c>
      <c r="E10" s="307" t="s">
        <v>50</v>
      </c>
      <c r="F10" s="306" t="s">
        <v>630</v>
      </c>
      <c r="G10" s="306" t="s">
        <v>631</v>
      </c>
      <c r="H10" s="306" t="s">
        <v>23</v>
      </c>
      <c r="I10" s="313"/>
      <c r="J10" s="313" t="s">
        <v>638</v>
      </c>
      <c r="K10" s="313" t="s">
        <v>639</v>
      </c>
      <c r="L10" s="342">
        <v>0.3604</v>
      </c>
      <c r="M10" s="342">
        <v>0.3347</v>
      </c>
      <c r="N10" s="342">
        <v>0.30840000000000001</v>
      </c>
      <c r="O10" s="342">
        <v>0.28199999999999997</v>
      </c>
      <c r="P10" s="278" t="s">
        <v>619</v>
      </c>
    </row>
    <row r="11" spans="1:16" ht="90">
      <c r="A11" s="663"/>
      <c r="B11" s="669"/>
      <c r="C11" s="673"/>
      <c r="D11" s="309" t="s">
        <v>640</v>
      </c>
      <c r="E11" s="307" t="s">
        <v>20</v>
      </c>
      <c r="F11" s="306" t="s">
        <v>641</v>
      </c>
      <c r="G11" s="306" t="s">
        <v>642</v>
      </c>
      <c r="H11" s="306" t="s">
        <v>23</v>
      </c>
      <c r="I11" s="313"/>
      <c r="J11" s="332">
        <v>0.58699999999999997</v>
      </c>
      <c r="K11" s="313" t="s">
        <v>643</v>
      </c>
      <c r="L11" s="342">
        <v>0.56810000000000005</v>
      </c>
      <c r="M11" s="342">
        <v>0.55689999999999995</v>
      </c>
      <c r="N11" s="342">
        <v>0.54549999999999998</v>
      </c>
      <c r="O11" s="342">
        <v>0.53400000000000003</v>
      </c>
      <c r="P11" s="278" t="s">
        <v>644</v>
      </c>
    </row>
    <row r="12" spans="1:16" ht="90">
      <c r="A12" s="663"/>
      <c r="B12" s="669"/>
      <c r="C12" s="673"/>
      <c r="D12" s="309" t="s">
        <v>645</v>
      </c>
      <c r="E12" s="307" t="s">
        <v>20</v>
      </c>
      <c r="F12" s="306" t="s">
        <v>641</v>
      </c>
      <c r="G12" s="306" t="s">
        <v>642</v>
      </c>
      <c r="H12" s="306" t="s">
        <v>23</v>
      </c>
      <c r="I12" s="313"/>
      <c r="J12" s="332">
        <v>0.32700000000000001</v>
      </c>
      <c r="K12" s="313" t="s">
        <v>646</v>
      </c>
      <c r="L12" s="342">
        <v>0.30740000000000001</v>
      </c>
      <c r="M12" s="342">
        <v>0.29580000000000001</v>
      </c>
      <c r="N12" s="342">
        <v>0.28389999999999999</v>
      </c>
      <c r="O12" s="342">
        <v>0.27200000000000002</v>
      </c>
      <c r="P12" s="278" t="s">
        <v>644</v>
      </c>
    </row>
    <row r="13" spans="1:16" ht="90">
      <c r="A13" s="663"/>
      <c r="B13" s="669"/>
      <c r="C13" s="673"/>
      <c r="D13" s="309" t="s">
        <v>647</v>
      </c>
      <c r="E13" s="307" t="s">
        <v>20</v>
      </c>
      <c r="F13" s="306" t="s">
        <v>648</v>
      </c>
      <c r="G13" s="306" t="s">
        <v>642</v>
      </c>
      <c r="H13" s="306" t="s">
        <v>23</v>
      </c>
      <c r="I13" s="313"/>
      <c r="J13" s="332">
        <v>0.52600000000000002</v>
      </c>
      <c r="K13" s="313" t="s">
        <v>649</v>
      </c>
      <c r="L13" s="342">
        <v>0.50670000000000004</v>
      </c>
      <c r="M13" s="342">
        <v>0.49530000000000002</v>
      </c>
      <c r="N13" s="342">
        <v>0.48370000000000002</v>
      </c>
      <c r="O13" s="342">
        <v>0.47199999999999998</v>
      </c>
      <c r="P13" s="278" t="s">
        <v>644</v>
      </c>
    </row>
    <row r="14" spans="1:16" ht="90">
      <c r="A14" s="663"/>
      <c r="B14" s="669"/>
      <c r="C14" s="673"/>
      <c r="D14" s="309" t="s">
        <v>650</v>
      </c>
      <c r="E14" s="307" t="s">
        <v>20</v>
      </c>
      <c r="F14" s="306" t="s">
        <v>648</v>
      </c>
      <c r="G14" s="306" t="s">
        <v>642</v>
      </c>
      <c r="H14" s="306" t="s">
        <v>23</v>
      </c>
      <c r="I14" s="313"/>
      <c r="J14" s="332">
        <v>0.26500000000000001</v>
      </c>
      <c r="K14" s="313" t="s">
        <v>651</v>
      </c>
      <c r="L14" s="342">
        <v>0.25040000000000001</v>
      </c>
      <c r="M14" s="342">
        <v>0.2417</v>
      </c>
      <c r="N14" s="342">
        <v>0.2329</v>
      </c>
      <c r="O14" s="342">
        <v>0.224</v>
      </c>
      <c r="P14" s="278" t="s">
        <v>644</v>
      </c>
    </row>
    <row r="15" spans="1:16" ht="90">
      <c r="A15" s="663"/>
      <c r="B15" s="669"/>
      <c r="C15" s="673"/>
      <c r="D15" s="337" t="s">
        <v>560</v>
      </c>
      <c r="E15" s="307" t="s">
        <v>50</v>
      </c>
      <c r="F15" s="306" t="s">
        <v>21</v>
      </c>
      <c r="G15" s="306" t="s">
        <v>22</v>
      </c>
      <c r="H15" s="306" t="s">
        <v>23</v>
      </c>
      <c r="I15" s="314"/>
      <c r="J15" s="314">
        <v>0</v>
      </c>
      <c r="K15" s="314">
        <v>1300000</v>
      </c>
      <c r="L15" s="314">
        <v>40530</v>
      </c>
      <c r="M15" s="313"/>
      <c r="N15" s="313"/>
      <c r="O15" s="313"/>
      <c r="P15" s="278" t="s">
        <v>619</v>
      </c>
    </row>
    <row r="16" spans="1:16" ht="90">
      <c r="A16" s="663"/>
      <c r="B16" s="669"/>
      <c r="C16" s="673"/>
      <c r="D16" s="309" t="s">
        <v>575</v>
      </c>
      <c r="E16" s="306" t="s">
        <v>652</v>
      </c>
      <c r="F16" s="306" t="s">
        <v>21</v>
      </c>
      <c r="G16" s="306" t="s">
        <v>22</v>
      </c>
      <c r="H16" s="306" t="s">
        <v>23</v>
      </c>
      <c r="I16" s="313"/>
      <c r="J16" s="313">
        <v>0.50800000000000001</v>
      </c>
      <c r="K16" s="313" t="s">
        <v>653</v>
      </c>
      <c r="L16" s="343">
        <v>0.51</v>
      </c>
      <c r="M16" s="343">
        <v>0.49</v>
      </c>
      <c r="N16" s="343">
        <v>0.48</v>
      </c>
      <c r="O16" s="343">
        <v>0.47</v>
      </c>
      <c r="P16" s="278" t="s">
        <v>619</v>
      </c>
    </row>
    <row r="17" spans="1:16" ht="135">
      <c r="A17" s="663"/>
      <c r="B17" s="669"/>
      <c r="C17" s="678" t="s">
        <v>37</v>
      </c>
      <c r="D17" s="338" t="s">
        <v>38</v>
      </c>
      <c r="E17" s="307" t="s">
        <v>39</v>
      </c>
      <c r="F17" s="352" t="s">
        <v>40</v>
      </c>
      <c r="G17" s="352" t="s">
        <v>41</v>
      </c>
      <c r="H17" s="306" t="s">
        <v>42</v>
      </c>
      <c r="I17" s="315" t="s">
        <v>716</v>
      </c>
      <c r="J17" s="315">
        <v>0</v>
      </c>
      <c r="K17" s="315">
        <v>1</v>
      </c>
      <c r="L17" s="346"/>
      <c r="M17" s="346"/>
      <c r="N17" s="346"/>
      <c r="O17" s="346"/>
      <c r="P17" s="278" t="s">
        <v>619</v>
      </c>
    </row>
    <row r="18" spans="1:16" ht="94.5">
      <c r="A18" s="663"/>
      <c r="B18" s="669"/>
      <c r="C18" s="679"/>
      <c r="D18" s="309" t="s">
        <v>75</v>
      </c>
      <c r="E18" s="307"/>
      <c r="F18" s="352"/>
      <c r="G18" s="352"/>
      <c r="H18" s="306"/>
      <c r="I18" s="315" t="s">
        <v>717</v>
      </c>
      <c r="J18" s="345"/>
      <c r="K18" s="315">
        <v>1</v>
      </c>
      <c r="L18" s="346"/>
      <c r="M18" s="346"/>
      <c r="N18" s="346"/>
      <c r="O18" s="346"/>
      <c r="P18" s="278"/>
    </row>
    <row r="19" spans="1:16" ht="67.5">
      <c r="A19" s="663"/>
      <c r="B19" s="669"/>
      <c r="C19" s="679"/>
      <c r="D19" s="689" t="s">
        <v>44</v>
      </c>
      <c r="E19" s="678"/>
      <c r="F19" s="352"/>
      <c r="G19" s="352"/>
      <c r="H19" s="306"/>
      <c r="I19" s="336" t="s">
        <v>718</v>
      </c>
      <c r="J19" s="345"/>
      <c r="K19" s="345"/>
      <c r="L19" s="346"/>
      <c r="M19" s="346"/>
      <c r="N19" s="346"/>
      <c r="O19" s="346"/>
      <c r="P19" s="278"/>
    </row>
    <row r="20" spans="1:16" ht="53.25" customHeight="1">
      <c r="A20" s="663"/>
      <c r="B20" s="669"/>
      <c r="C20" s="679"/>
      <c r="D20" s="690"/>
      <c r="E20" s="680"/>
      <c r="F20" s="352"/>
      <c r="G20" s="352"/>
      <c r="H20" s="306"/>
      <c r="I20" s="336" t="s">
        <v>719</v>
      </c>
      <c r="J20" s="345"/>
      <c r="K20" s="345"/>
      <c r="L20" s="346"/>
      <c r="M20" s="346"/>
      <c r="N20" s="346"/>
      <c r="O20" s="346"/>
      <c r="P20" s="278"/>
    </row>
    <row r="21" spans="1:16" ht="195">
      <c r="A21" s="663"/>
      <c r="B21" s="669"/>
      <c r="C21" s="673" t="s">
        <v>659</v>
      </c>
      <c r="D21" s="337" t="s">
        <v>660</v>
      </c>
      <c r="E21" s="306" t="s">
        <v>661</v>
      </c>
      <c r="F21" s="306" t="s">
        <v>662</v>
      </c>
      <c r="G21" s="306" t="s">
        <v>663</v>
      </c>
      <c r="H21" s="306" t="s">
        <v>23</v>
      </c>
      <c r="I21" s="313"/>
      <c r="J21" s="346"/>
      <c r="K21" s="313">
        <v>128000</v>
      </c>
      <c r="L21" s="314">
        <v>23000</v>
      </c>
      <c r="M21" s="314">
        <v>13800</v>
      </c>
      <c r="N21" s="314">
        <v>51200</v>
      </c>
      <c r="O21" s="314">
        <v>40000</v>
      </c>
      <c r="P21" s="278" t="s">
        <v>619</v>
      </c>
    </row>
    <row r="22" spans="1:16" ht="195">
      <c r="A22" s="663"/>
      <c r="B22" s="669"/>
      <c r="C22" s="673"/>
      <c r="D22" s="337" t="s">
        <v>563</v>
      </c>
      <c r="E22" s="306" t="s">
        <v>661</v>
      </c>
      <c r="F22" s="306" t="s">
        <v>662</v>
      </c>
      <c r="G22" s="306" t="s">
        <v>663</v>
      </c>
      <c r="H22" s="306" t="s">
        <v>23</v>
      </c>
      <c r="I22" s="313" t="s">
        <v>664</v>
      </c>
      <c r="J22" s="346"/>
      <c r="K22" s="313">
        <v>119412</v>
      </c>
      <c r="L22" s="314">
        <v>48302</v>
      </c>
      <c r="M22" s="346"/>
      <c r="N22" s="346"/>
      <c r="O22" s="346"/>
      <c r="P22" s="278" t="s">
        <v>619</v>
      </c>
    </row>
    <row r="23" spans="1:16" ht="195">
      <c r="A23" s="663"/>
      <c r="B23" s="669"/>
      <c r="C23" s="673"/>
      <c r="D23" s="337" t="s">
        <v>665</v>
      </c>
      <c r="E23" s="306" t="s">
        <v>661</v>
      </c>
      <c r="F23" s="306" t="s">
        <v>662</v>
      </c>
      <c r="G23" s="306" t="s">
        <v>663</v>
      </c>
      <c r="H23" s="306" t="s">
        <v>23</v>
      </c>
      <c r="I23" s="313"/>
      <c r="J23" s="346"/>
      <c r="K23" s="313">
        <v>77588</v>
      </c>
      <c r="L23" s="314">
        <v>31607</v>
      </c>
      <c r="M23" s="314">
        <v>15804</v>
      </c>
      <c r="N23" s="314">
        <v>15179</v>
      </c>
      <c r="O23" s="314">
        <v>14998</v>
      </c>
      <c r="P23" s="278" t="s">
        <v>619</v>
      </c>
    </row>
    <row r="24" spans="1:16" ht="120">
      <c r="A24" s="663"/>
      <c r="B24" s="669"/>
      <c r="C24" s="673" t="s">
        <v>48</v>
      </c>
      <c r="D24" s="338" t="s">
        <v>49</v>
      </c>
      <c r="E24" s="307" t="s">
        <v>50</v>
      </c>
      <c r="F24" s="352" t="s">
        <v>51</v>
      </c>
      <c r="G24" s="353" t="s">
        <v>52</v>
      </c>
      <c r="H24" s="306" t="s">
        <v>42</v>
      </c>
      <c r="I24" s="336" t="s">
        <v>666</v>
      </c>
      <c r="J24" s="346"/>
      <c r="K24" s="313">
        <v>4</v>
      </c>
      <c r="L24" s="313">
        <v>4</v>
      </c>
      <c r="M24" s="313">
        <v>0</v>
      </c>
      <c r="N24" s="313">
        <v>0</v>
      </c>
      <c r="O24" s="313">
        <v>0</v>
      </c>
      <c r="P24" s="278" t="s">
        <v>619</v>
      </c>
    </row>
    <row r="25" spans="1:16" ht="120">
      <c r="A25" s="663"/>
      <c r="B25" s="669"/>
      <c r="C25" s="673"/>
      <c r="D25" s="338" t="s">
        <v>667</v>
      </c>
      <c r="E25" s="307" t="s">
        <v>50</v>
      </c>
      <c r="F25" s="352" t="s">
        <v>51</v>
      </c>
      <c r="G25" s="353" t="s">
        <v>55</v>
      </c>
      <c r="H25" s="306" t="s">
        <v>42</v>
      </c>
      <c r="I25" s="313"/>
      <c r="J25" s="346"/>
      <c r="K25" s="346"/>
      <c r="L25" s="346"/>
      <c r="M25" s="346"/>
      <c r="N25" s="346"/>
      <c r="O25" s="346"/>
      <c r="P25" s="278" t="s">
        <v>57</v>
      </c>
    </row>
    <row r="26" spans="1:16" ht="45">
      <c r="A26" s="663"/>
      <c r="B26" s="669"/>
      <c r="C26" s="304" t="s">
        <v>58</v>
      </c>
      <c r="D26" s="339" t="s">
        <v>59</v>
      </c>
      <c r="E26" s="307" t="s">
        <v>60</v>
      </c>
      <c r="F26" s="354"/>
      <c r="G26" s="352"/>
      <c r="H26" s="306" t="s">
        <v>61</v>
      </c>
      <c r="I26" s="313"/>
      <c r="J26" s="346"/>
      <c r="K26" s="313">
        <v>20</v>
      </c>
      <c r="L26" s="313">
        <v>11</v>
      </c>
      <c r="M26" s="346"/>
      <c r="N26" s="346"/>
      <c r="O26" s="346"/>
      <c r="P26" s="278" t="s">
        <v>619</v>
      </c>
    </row>
    <row r="27" spans="1:16" ht="90">
      <c r="A27" s="663" t="s">
        <v>669</v>
      </c>
      <c r="B27" s="669" t="s">
        <v>64</v>
      </c>
      <c r="C27" s="673" t="s">
        <v>670</v>
      </c>
      <c r="D27" s="338" t="s">
        <v>552</v>
      </c>
      <c r="E27" s="307" t="s">
        <v>652</v>
      </c>
      <c r="F27" s="306" t="s">
        <v>21</v>
      </c>
      <c r="G27" s="306" t="s">
        <v>671</v>
      </c>
      <c r="H27" s="306" t="s">
        <v>23</v>
      </c>
      <c r="I27" s="313"/>
      <c r="J27" s="315">
        <v>0.74</v>
      </c>
      <c r="K27" s="313" t="s">
        <v>71</v>
      </c>
      <c r="L27" s="313" t="s">
        <v>71</v>
      </c>
      <c r="M27" s="313" t="s">
        <v>71</v>
      </c>
      <c r="N27" s="313" t="s">
        <v>71</v>
      </c>
      <c r="O27" s="313" t="s">
        <v>71</v>
      </c>
      <c r="P27" s="278" t="s">
        <v>57</v>
      </c>
    </row>
    <row r="28" spans="1:16" ht="90">
      <c r="A28" s="663"/>
      <c r="B28" s="669"/>
      <c r="C28" s="673"/>
      <c r="D28" s="338" t="s">
        <v>672</v>
      </c>
      <c r="E28" s="307" t="s">
        <v>20</v>
      </c>
      <c r="F28" s="352" t="s">
        <v>21</v>
      </c>
      <c r="G28" s="352" t="s">
        <v>671</v>
      </c>
      <c r="H28" s="306" t="s">
        <v>23</v>
      </c>
      <c r="I28" s="313"/>
      <c r="J28" s="313">
        <v>0</v>
      </c>
      <c r="K28" s="313">
        <v>280000</v>
      </c>
      <c r="L28" s="313">
        <v>56940</v>
      </c>
      <c r="M28" s="313">
        <v>64480</v>
      </c>
      <c r="N28" s="313">
        <v>79290</v>
      </c>
      <c r="O28" s="313">
        <v>79290</v>
      </c>
      <c r="P28" s="278" t="s">
        <v>57</v>
      </c>
    </row>
    <row r="29" spans="1:16" ht="81">
      <c r="A29" s="663"/>
      <c r="B29" s="669"/>
      <c r="C29" s="673"/>
      <c r="D29" s="338" t="s">
        <v>82</v>
      </c>
      <c r="E29" s="307" t="s">
        <v>83</v>
      </c>
      <c r="F29" s="354" t="s">
        <v>84</v>
      </c>
      <c r="G29" s="352" t="s">
        <v>85</v>
      </c>
      <c r="H29" s="306" t="s">
        <v>86</v>
      </c>
      <c r="I29" s="313"/>
      <c r="J29" s="346"/>
      <c r="K29" s="313">
        <v>60400</v>
      </c>
      <c r="L29" s="346"/>
      <c r="M29" s="346"/>
      <c r="N29" s="346"/>
      <c r="O29" s="346"/>
      <c r="P29" s="278" t="s">
        <v>57</v>
      </c>
    </row>
    <row r="30" spans="1:16" ht="120">
      <c r="A30" s="663"/>
      <c r="B30" s="669"/>
      <c r="C30" s="673" t="s">
        <v>674</v>
      </c>
      <c r="D30" s="338" t="s">
        <v>101</v>
      </c>
      <c r="E30" s="307" t="s">
        <v>32</v>
      </c>
      <c r="F30" s="352" t="s">
        <v>51</v>
      </c>
      <c r="G30" s="352" t="s">
        <v>95</v>
      </c>
      <c r="H30" s="306" t="s">
        <v>42</v>
      </c>
      <c r="I30" s="315"/>
      <c r="J30" s="345"/>
      <c r="K30" s="315">
        <v>1</v>
      </c>
      <c r="L30" s="315">
        <v>0.25</v>
      </c>
      <c r="M30" s="315">
        <v>0.25</v>
      </c>
      <c r="N30" s="315">
        <v>0.25</v>
      </c>
      <c r="O30" s="315">
        <v>0.25</v>
      </c>
      <c r="P30" s="278" t="s">
        <v>619</v>
      </c>
    </row>
    <row r="31" spans="1:16" ht="120">
      <c r="A31" s="663"/>
      <c r="B31" s="669"/>
      <c r="C31" s="673"/>
      <c r="D31" s="338" t="s">
        <v>103</v>
      </c>
      <c r="E31" s="307" t="s">
        <v>32</v>
      </c>
      <c r="F31" s="352" t="s">
        <v>51</v>
      </c>
      <c r="G31" s="352" t="s">
        <v>95</v>
      </c>
      <c r="H31" s="306" t="s">
        <v>23</v>
      </c>
      <c r="I31" s="313"/>
      <c r="J31" s="346"/>
      <c r="K31" s="313">
        <v>1133</v>
      </c>
      <c r="L31" s="313">
        <v>1133</v>
      </c>
      <c r="M31" s="313">
        <v>1133</v>
      </c>
      <c r="N31" s="313">
        <v>1133</v>
      </c>
      <c r="O31" s="313">
        <v>1133</v>
      </c>
      <c r="P31" s="278" t="s">
        <v>57</v>
      </c>
    </row>
    <row r="32" spans="1:16" ht="120">
      <c r="A32" s="663"/>
      <c r="B32" s="669"/>
      <c r="C32" s="673"/>
      <c r="D32" s="338" t="s">
        <v>675</v>
      </c>
      <c r="E32" s="307" t="s">
        <v>32</v>
      </c>
      <c r="F32" s="352" t="s">
        <v>51</v>
      </c>
      <c r="G32" s="352" t="s">
        <v>95</v>
      </c>
      <c r="H32" s="306" t="s">
        <v>42</v>
      </c>
      <c r="I32" s="315"/>
      <c r="J32" s="345"/>
      <c r="K32" s="315">
        <v>1</v>
      </c>
      <c r="L32" s="315">
        <v>0.1</v>
      </c>
      <c r="M32" s="315">
        <v>0.4</v>
      </c>
      <c r="N32" s="315">
        <v>0.75</v>
      </c>
      <c r="O32" s="315">
        <v>1</v>
      </c>
      <c r="P32" s="278" t="s">
        <v>57</v>
      </c>
    </row>
    <row r="33" spans="1:16" ht="90">
      <c r="A33" s="663"/>
      <c r="B33" s="669"/>
      <c r="C33" s="673"/>
      <c r="D33" s="309" t="s">
        <v>676</v>
      </c>
      <c r="E33" s="307" t="s">
        <v>652</v>
      </c>
      <c r="F33" s="306" t="s">
        <v>21</v>
      </c>
      <c r="G33" s="307" t="s">
        <v>677</v>
      </c>
      <c r="H33" s="306" t="s">
        <v>23</v>
      </c>
      <c r="J33" s="346"/>
      <c r="K33" s="313">
        <v>82907</v>
      </c>
      <c r="L33" s="346"/>
      <c r="M33" s="346"/>
      <c r="N33" s="346"/>
      <c r="O33" s="346"/>
      <c r="P33" s="278" t="s">
        <v>619</v>
      </c>
    </row>
    <row r="34" spans="1:16" ht="108">
      <c r="A34" s="663"/>
      <c r="B34" s="669"/>
      <c r="C34" s="673"/>
      <c r="D34" s="334" t="s">
        <v>567</v>
      </c>
      <c r="E34" s="307" t="s">
        <v>652</v>
      </c>
      <c r="F34" s="306" t="s">
        <v>21</v>
      </c>
      <c r="G34" s="307" t="s">
        <v>678</v>
      </c>
      <c r="H34" s="306" t="s">
        <v>23</v>
      </c>
      <c r="I34" s="313" t="s">
        <v>679</v>
      </c>
      <c r="J34" s="313" t="s">
        <v>680</v>
      </c>
      <c r="K34" s="313" t="s">
        <v>681</v>
      </c>
      <c r="L34" s="316">
        <v>2.36</v>
      </c>
      <c r="M34" s="316">
        <v>2.36</v>
      </c>
      <c r="N34" s="316">
        <v>2.4</v>
      </c>
      <c r="O34" s="316">
        <v>2.38</v>
      </c>
      <c r="P34" s="278" t="s">
        <v>619</v>
      </c>
    </row>
    <row r="35" spans="1:16" ht="90">
      <c r="A35" s="663"/>
      <c r="B35" s="669"/>
      <c r="C35" s="673"/>
      <c r="D35" s="334" t="s">
        <v>682</v>
      </c>
      <c r="E35" s="307" t="s">
        <v>652</v>
      </c>
      <c r="F35" s="306" t="s">
        <v>21</v>
      </c>
      <c r="G35" s="307" t="s">
        <v>678</v>
      </c>
      <c r="H35" s="306" t="s">
        <v>23</v>
      </c>
      <c r="I35" s="313" t="s">
        <v>683</v>
      </c>
      <c r="J35" s="314">
        <v>123218</v>
      </c>
      <c r="K35" s="313">
        <v>500000</v>
      </c>
      <c r="L35" s="316">
        <v>152662</v>
      </c>
      <c r="M35" s="316">
        <v>130000</v>
      </c>
      <c r="N35" s="316">
        <v>130000</v>
      </c>
      <c r="O35" s="316">
        <v>87338</v>
      </c>
      <c r="P35" s="278" t="s">
        <v>619</v>
      </c>
    </row>
    <row r="36" spans="1:16" ht="90">
      <c r="A36" s="663"/>
      <c r="B36" s="669"/>
      <c r="C36" s="673" t="s">
        <v>684</v>
      </c>
      <c r="D36" s="309" t="s">
        <v>89</v>
      </c>
      <c r="E36" s="307" t="s">
        <v>90</v>
      </c>
      <c r="F36" s="306" t="s">
        <v>21</v>
      </c>
      <c r="G36" s="306" t="s">
        <v>91</v>
      </c>
      <c r="H36" s="306" t="s">
        <v>23</v>
      </c>
      <c r="I36" s="313"/>
      <c r="J36" s="313">
        <v>303.8</v>
      </c>
      <c r="K36" s="313">
        <v>260.2</v>
      </c>
      <c r="L36" s="316">
        <v>295.39999999999998</v>
      </c>
      <c r="M36" s="316">
        <v>283.5</v>
      </c>
      <c r="N36" s="316">
        <v>272</v>
      </c>
      <c r="O36" s="316">
        <v>260.2</v>
      </c>
      <c r="P36" s="278" t="s">
        <v>57</v>
      </c>
    </row>
    <row r="37" spans="1:16" ht="120">
      <c r="A37" s="663"/>
      <c r="B37" s="669"/>
      <c r="C37" s="673"/>
      <c r="D37" s="309" t="s">
        <v>356</v>
      </c>
      <c r="E37" s="307" t="s">
        <v>90</v>
      </c>
      <c r="F37" s="306" t="s">
        <v>51</v>
      </c>
      <c r="G37" s="306" t="s">
        <v>685</v>
      </c>
      <c r="H37" s="306" t="s">
        <v>23</v>
      </c>
      <c r="I37" s="316"/>
      <c r="J37" s="316">
        <v>157.5</v>
      </c>
      <c r="K37" s="316">
        <v>131.79</v>
      </c>
      <c r="L37" s="316">
        <v>149.1</v>
      </c>
      <c r="M37" s="316">
        <v>143.1</v>
      </c>
      <c r="N37" s="316">
        <v>137.30000000000001</v>
      </c>
      <c r="O37" s="316">
        <v>132</v>
      </c>
      <c r="P37" s="278" t="s">
        <v>57</v>
      </c>
    </row>
    <row r="38" spans="1:16" ht="90">
      <c r="A38" s="663"/>
      <c r="B38" s="669"/>
      <c r="C38" s="673" t="s">
        <v>686</v>
      </c>
      <c r="D38" s="309" t="s">
        <v>355</v>
      </c>
      <c r="E38" s="307" t="s">
        <v>687</v>
      </c>
      <c r="F38" s="306" t="s">
        <v>21</v>
      </c>
      <c r="G38" s="306" t="s">
        <v>91</v>
      </c>
      <c r="H38" s="306" t="s">
        <v>23</v>
      </c>
      <c r="I38" s="313"/>
      <c r="J38" s="333">
        <v>4.1000000000000002E-2</v>
      </c>
      <c r="K38" s="313" t="s">
        <v>688</v>
      </c>
      <c r="L38" s="350"/>
      <c r="M38" s="350"/>
      <c r="N38" s="350"/>
      <c r="O38" s="350"/>
      <c r="P38" s="278" t="s">
        <v>57</v>
      </c>
    </row>
    <row r="39" spans="1:16" ht="90">
      <c r="A39" s="663"/>
      <c r="B39" s="669"/>
      <c r="C39" s="673"/>
      <c r="D39" s="340" t="s">
        <v>689</v>
      </c>
      <c r="E39" s="307" t="s">
        <v>690</v>
      </c>
      <c r="F39" s="306" t="s">
        <v>21</v>
      </c>
      <c r="G39" s="306" t="s">
        <v>671</v>
      </c>
      <c r="H39" s="306" t="s">
        <v>23</v>
      </c>
      <c r="I39" s="313"/>
      <c r="J39" s="313">
        <v>0</v>
      </c>
      <c r="K39" s="313">
        <v>934000</v>
      </c>
      <c r="L39" s="316">
        <v>233500</v>
      </c>
      <c r="M39" s="316">
        <v>233500</v>
      </c>
      <c r="N39" s="316">
        <v>233500</v>
      </c>
      <c r="O39" s="316">
        <v>233500</v>
      </c>
      <c r="P39" s="278" t="s">
        <v>57</v>
      </c>
    </row>
    <row r="40" spans="1:16" ht="90">
      <c r="A40" s="663"/>
      <c r="B40" s="669"/>
      <c r="C40" s="673"/>
      <c r="D40" s="309" t="s">
        <v>691</v>
      </c>
      <c r="E40" s="307" t="s">
        <v>692</v>
      </c>
      <c r="F40" s="307" t="s">
        <v>693</v>
      </c>
      <c r="G40" s="307" t="s">
        <v>694</v>
      </c>
      <c r="H40" s="306" t="s">
        <v>23</v>
      </c>
      <c r="I40" s="313"/>
      <c r="J40" s="314">
        <v>85536</v>
      </c>
      <c r="K40" s="313">
        <v>342144</v>
      </c>
      <c r="L40" s="316">
        <v>85536</v>
      </c>
      <c r="M40" s="316">
        <v>85536</v>
      </c>
      <c r="N40" s="316">
        <v>85536</v>
      </c>
      <c r="O40" s="316">
        <v>85536</v>
      </c>
      <c r="P40" s="278" t="s">
        <v>57</v>
      </c>
    </row>
    <row r="41" spans="1:16" ht="90">
      <c r="A41" s="663"/>
      <c r="B41" s="669"/>
      <c r="C41" s="673"/>
      <c r="D41" s="305" t="s">
        <v>695</v>
      </c>
      <c r="E41" s="307" t="s">
        <v>692</v>
      </c>
      <c r="F41" s="307" t="s">
        <v>693</v>
      </c>
      <c r="G41" s="307" t="s">
        <v>694</v>
      </c>
      <c r="H41" s="306" t="s">
        <v>23</v>
      </c>
      <c r="I41" s="317"/>
      <c r="J41" s="317">
        <v>0</v>
      </c>
      <c r="K41" s="317">
        <v>16500</v>
      </c>
      <c r="L41" s="316">
        <v>5500</v>
      </c>
      <c r="M41" s="316">
        <v>8800</v>
      </c>
      <c r="N41" s="316">
        <v>13200</v>
      </c>
      <c r="O41" s="316">
        <v>16500</v>
      </c>
      <c r="P41" s="317" t="s">
        <v>57</v>
      </c>
    </row>
    <row r="42" spans="1:16" ht="105">
      <c r="A42" s="663"/>
      <c r="B42" s="669"/>
      <c r="C42" s="673"/>
      <c r="D42" s="305" t="s">
        <v>68</v>
      </c>
      <c r="E42" s="307" t="s">
        <v>67</v>
      </c>
      <c r="F42" s="353" t="s">
        <v>33</v>
      </c>
      <c r="G42" s="353" t="s">
        <v>34</v>
      </c>
      <c r="H42" s="306" t="s">
        <v>23</v>
      </c>
      <c r="I42" s="317"/>
      <c r="J42" s="349"/>
      <c r="K42" s="317">
        <v>1500000</v>
      </c>
      <c r="L42" s="317">
        <v>1369933</v>
      </c>
      <c r="M42" s="317">
        <v>1412133</v>
      </c>
      <c r="N42" s="317">
        <v>1454133</v>
      </c>
      <c r="O42" s="317">
        <v>1500000</v>
      </c>
      <c r="P42" s="317" t="s">
        <v>57</v>
      </c>
    </row>
    <row r="43" spans="1:16" ht="120">
      <c r="A43" s="663"/>
      <c r="B43" s="669"/>
      <c r="C43" s="673"/>
      <c r="D43" s="305" t="s">
        <v>27</v>
      </c>
      <c r="E43" s="307" t="s">
        <v>32</v>
      </c>
      <c r="F43" s="353" t="s">
        <v>33</v>
      </c>
      <c r="G43" s="353" t="s">
        <v>34</v>
      </c>
      <c r="H43" s="306" t="s">
        <v>23</v>
      </c>
      <c r="I43" s="317"/>
      <c r="J43" s="349"/>
      <c r="K43" s="317">
        <v>1</v>
      </c>
      <c r="L43" s="317">
        <v>0.1</v>
      </c>
      <c r="M43" s="317">
        <v>0.3</v>
      </c>
      <c r="N43" s="317">
        <v>0.6</v>
      </c>
      <c r="O43" s="317">
        <v>1</v>
      </c>
      <c r="P43" s="317" t="s">
        <v>36</v>
      </c>
    </row>
    <row r="44" spans="1:16" ht="120">
      <c r="A44" s="663"/>
      <c r="B44" s="669"/>
      <c r="C44" s="673"/>
      <c r="D44" s="323" t="s">
        <v>438</v>
      </c>
      <c r="E44" s="307" t="s">
        <v>32</v>
      </c>
      <c r="F44" s="353" t="s">
        <v>33</v>
      </c>
      <c r="G44" s="353" t="s">
        <v>34</v>
      </c>
      <c r="H44" s="306" t="s">
        <v>42</v>
      </c>
      <c r="I44" s="317"/>
      <c r="J44" s="349"/>
      <c r="K44" s="317">
        <v>1</v>
      </c>
      <c r="L44" s="349"/>
      <c r="M44" s="349"/>
      <c r="N44" s="349"/>
      <c r="O44" s="349"/>
      <c r="P44" s="317" t="s">
        <v>57</v>
      </c>
    </row>
    <row r="45" spans="1:16" ht="30" customHeight="1">
      <c r="A45" s="688" t="s">
        <v>225</v>
      </c>
      <c r="B45" s="676" t="s">
        <v>696</v>
      </c>
      <c r="C45" s="304" t="s">
        <v>697</v>
      </c>
      <c r="D45" s="310"/>
      <c r="E45" s="357"/>
      <c r="F45" s="357"/>
      <c r="G45" s="357"/>
      <c r="H45" s="306" t="s">
        <v>23</v>
      </c>
      <c r="I45" s="318" t="s">
        <v>698</v>
      </c>
      <c r="J45" s="349"/>
      <c r="K45" s="349"/>
      <c r="L45" s="349"/>
      <c r="M45" s="349"/>
      <c r="N45" s="349"/>
      <c r="O45" s="349"/>
      <c r="P45" s="317" t="s">
        <v>234</v>
      </c>
    </row>
    <row r="46" spans="1:16" ht="105">
      <c r="A46" s="688"/>
      <c r="B46" s="681"/>
      <c r="C46" s="673" t="s">
        <v>227</v>
      </c>
      <c r="D46" s="309" t="s">
        <v>228</v>
      </c>
      <c r="E46" s="307" t="s">
        <v>229</v>
      </c>
      <c r="F46" s="307" t="s">
        <v>230</v>
      </c>
      <c r="G46" s="307" t="s">
        <v>231</v>
      </c>
      <c r="H46" s="306" t="s">
        <v>23</v>
      </c>
      <c r="I46" s="313"/>
      <c r="J46" s="314">
        <v>917481</v>
      </c>
      <c r="K46" s="313">
        <v>1427777</v>
      </c>
      <c r="L46" s="313">
        <v>127574</v>
      </c>
      <c r="M46" s="313">
        <v>127574</v>
      </c>
      <c r="N46" s="313">
        <v>127574</v>
      </c>
      <c r="O46" s="313">
        <v>127574</v>
      </c>
      <c r="P46" s="278" t="s">
        <v>234</v>
      </c>
    </row>
    <row r="47" spans="1:16" ht="105">
      <c r="A47" s="688"/>
      <c r="B47" s="681"/>
      <c r="C47" s="673"/>
      <c r="D47" s="309" t="s">
        <v>581</v>
      </c>
      <c r="E47" s="307" t="s">
        <v>229</v>
      </c>
      <c r="F47" s="307" t="s">
        <v>230</v>
      </c>
      <c r="G47" s="307" t="s">
        <v>231</v>
      </c>
      <c r="H47" s="306" t="s">
        <v>23</v>
      </c>
      <c r="I47" s="313"/>
      <c r="J47" s="313">
        <v>0</v>
      </c>
      <c r="K47" s="313">
        <v>140</v>
      </c>
      <c r="L47" s="313">
        <v>30</v>
      </c>
      <c r="M47" s="313">
        <v>37</v>
      </c>
      <c r="N47" s="313">
        <v>31</v>
      </c>
      <c r="O47" s="313">
        <v>42</v>
      </c>
      <c r="P47" s="278" t="s">
        <v>234</v>
      </c>
    </row>
    <row r="48" spans="1:16" ht="105">
      <c r="A48" s="688"/>
      <c r="B48" s="681"/>
      <c r="C48" s="673"/>
      <c r="D48" s="309" t="s">
        <v>386</v>
      </c>
      <c r="E48" s="307" t="s">
        <v>229</v>
      </c>
      <c r="F48" s="307" t="s">
        <v>230</v>
      </c>
      <c r="G48" s="307" t="s">
        <v>231</v>
      </c>
      <c r="H48" s="306" t="s">
        <v>23</v>
      </c>
      <c r="I48" s="313"/>
      <c r="J48" s="313">
        <v>28</v>
      </c>
      <c r="K48" s="313">
        <v>50</v>
      </c>
      <c r="L48" s="313">
        <v>11</v>
      </c>
      <c r="M48" s="313">
        <v>13</v>
      </c>
      <c r="N48" s="313">
        <v>13</v>
      </c>
      <c r="O48" s="313">
        <v>13</v>
      </c>
      <c r="P48" s="278" t="s">
        <v>234</v>
      </c>
    </row>
    <row r="49" spans="1:19" ht="96.75" customHeight="1">
      <c r="A49" s="688"/>
      <c r="B49" s="681"/>
      <c r="C49" s="673"/>
      <c r="D49" s="309" t="s">
        <v>699</v>
      </c>
      <c r="E49" s="307" t="s">
        <v>692</v>
      </c>
      <c r="F49" s="307" t="s">
        <v>700</v>
      </c>
      <c r="G49" s="307" t="s">
        <v>701</v>
      </c>
      <c r="H49" s="306" t="s">
        <v>23</v>
      </c>
      <c r="I49" s="313"/>
      <c r="J49" s="314">
        <v>8814</v>
      </c>
      <c r="K49" s="313">
        <v>13614</v>
      </c>
      <c r="L49" s="313">
        <v>1200</v>
      </c>
      <c r="M49" s="313">
        <v>1200</v>
      </c>
      <c r="N49" s="313">
        <v>1200</v>
      </c>
      <c r="O49" s="313">
        <v>1200</v>
      </c>
      <c r="P49" s="278" t="s">
        <v>234</v>
      </c>
      <c r="S49" s="344"/>
    </row>
    <row r="50" spans="1:19" ht="105">
      <c r="A50" s="688"/>
      <c r="B50" s="681"/>
      <c r="C50" s="673" t="s">
        <v>246</v>
      </c>
      <c r="D50" s="309" t="s">
        <v>247</v>
      </c>
      <c r="E50" s="307" t="s">
        <v>229</v>
      </c>
      <c r="F50" s="307" t="s">
        <v>230</v>
      </c>
      <c r="G50" s="307" t="s">
        <v>231</v>
      </c>
      <c r="H50" s="306" t="s">
        <v>23</v>
      </c>
      <c r="I50" s="313" t="s">
        <v>720</v>
      </c>
      <c r="J50" s="314">
        <v>1473275</v>
      </c>
      <c r="K50" s="313">
        <v>2986275</v>
      </c>
      <c r="L50" s="313">
        <v>378250</v>
      </c>
      <c r="M50" s="313">
        <v>378250</v>
      </c>
      <c r="N50" s="313">
        <v>378250</v>
      </c>
      <c r="O50" s="313">
        <v>378250</v>
      </c>
      <c r="P50" s="278" t="s">
        <v>234</v>
      </c>
    </row>
    <row r="51" spans="1:19" ht="120">
      <c r="A51" s="688"/>
      <c r="B51" s="681"/>
      <c r="C51" s="673"/>
      <c r="D51" s="309" t="s">
        <v>256</v>
      </c>
      <c r="E51" s="307" t="s">
        <v>32</v>
      </c>
      <c r="F51" s="307" t="s">
        <v>230</v>
      </c>
      <c r="G51" s="307" t="s">
        <v>231</v>
      </c>
      <c r="H51" s="306" t="s">
        <v>23</v>
      </c>
      <c r="I51" s="313"/>
      <c r="J51" s="314">
        <v>798005</v>
      </c>
      <c r="K51" s="313">
        <v>1798000</v>
      </c>
      <c r="L51" s="313">
        <v>250000</v>
      </c>
      <c r="M51" s="313">
        <v>350000</v>
      </c>
      <c r="N51" s="313">
        <v>240000</v>
      </c>
      <c r="O51" s="313">
        <v>160000</v>
      </c>
      <c r="P51" s="278" t="s">
        <v>234</v>
      </c>
    </row>
    <row r="52" spans="1:19" ht="105">
      <c r="A52" s="688"/>
      <c r="B52" s="681"/>
      <c r="C52" s="673"/>
      <c r="D52" s="341" t="s">
        <v>721</v>
      </c>
      <c r="E52" s="309" t="s">
        <v>90</v>
      </c>
      <c r="F52" s="353" t="s">
        <v>230</v>
      </c>
      <c r="G52" s="353" t="s">
        <v>231</v>
      </c>
      <c r="H52" s="306" t="s">
        <v>23</v>
      </c>
      <c r="I52" s="313"/>
      <c r="J52" s="313"/>
      <c r="K52" s="313">
        <v>45</v>
      </c>
      <c r="L52" s="313">
        <v>13</v>
      </c>
      <c r="M52" s="313">
        <v>16</v>
      </c>
      <c r="N52" s="313">
        <v>16</v>
      </c>
      <c r="O52" s="313">
        <v>0</v>
      </c>
      <c r="P52" s="278" t="s">
        <v>704</v>
      </c>
    </row>
    <row r="53" spans="1:19" ht="105">
      <c r="A53" s="688"/>
      <c r="B53" s="681"/>
      <c r="C53" s="304" t="s">
        <v>705</v>
      </c>
      <c r="D53" s="309" t="s">
        <v>706</v>
      </c>
      <c r="E53" s="309" t="s">
        <v>90</v>
      </c>
      <c r="F53" s="307" t="s">
        <v>230</v>
      </c>
      <c r="G53" s="307" t="s">
        <v>231</v>
      </c>
      <c r="H53" s="306" t="s">
        <v>23</v>
      </c>
      <c r="I53" s="315"/>
      <c r="J53" s="315">
        <v>0.33</v>
      </c>
      <c r="K53" s="315">
        <v>1</v>
      </c>
      <c r="L53" s="315">
        <v>0.33</v>
      </c>
      <c r="M53" s="315">
        <v>0.2</v>
      </c>
      <c r="N53" s="315">
        <v>0.14000000000000001</v>
      </c>
      <c r="O53" s="315">
        <v>0.33</v>
      </c>
      <c r="P53" s="278" t="s">
        <v>707</v>
      </c>
    </row>
    <row r="54" spans="1:19" ht="75.75" customHeight="1">
      <c r="A54" s="688"/>
      <c r="B54" s="681"/>
      <c r="C54" s="678" t="s">
        <v>708</v>
      </c>
      <c r="D54" s="309" t="s">
        <v>278</v>
      </c>
      <c r="E54" s="309" t="s">
        <v>90</v>
      </c>
      <c r="F54" s="307" t="s">
        <v>230</v>
      </c>
      <c r="G54" s="307" t="s">
        <v>231</v>
      </c>
      <c r="H54" s="306" t="s">
        <v>23</v>
      </c>
      <c r="I54" s="347" t="s">
        <v>466</v>
      </c>
      <c r="J54" s="313">
        <v>119</v>
      </c>
      <c r="K54" s="313">
        <v>195</v>
      </c>
      <c r="L54" s="313">
        <v>26</v>
      </c>
      <c r="M54" s="313">
        <v>25</v>
      </c>
      <c r="N54" s="313">
        <v>25</v>
      </c>
      <c r="O54" s="313">
        <v>0</v>
      </c>
      <c r="P54" s="278" t="s">
        <v>707</v>
      </c>
    </row>
    <row r="55" spans="1:19" ht="105">
      <c r="A55" s="688"/>
      <c r="B55" s="681"/>
      <c r="C55" s="679"/>
      <c r="D55" s="309" t="s">
        <v>709</v>
      </c>
      <c r="E55" s="309" t="s">
        <v>90</v>
      </c>
      <c r="F55" s="307" t="s">
        <v>230</v>
      </c>
      <c r="G55" s="307" t="s">
        <v>288</v>
      </c>
      <c r="H55" s="306" t="s">
        <v>23</v>
      </c>
      <c r="I55" s="313" t="s">
        <v>722</v>
      </c>
      <c r="J55" s="313">
        <v>70</v>
      </c>
      <c r="K55" s="313">
        <v>102</v>
      </c>
      <c r="L55" s="313">
        <v>8</v>
      </c>
      <c r="M55" s="313">
        <v>12</v>
      </c>
      <c r="N55" s="313">
        <v>12</v>
      </c>
      <c r="O55" s="313">
        <v>0</v>
      </c>
      <c r="P55" s="278" t="s">
        <v>707</v>
      </c>
    </row>
    <row r="56" spans="1:19" ht="90" customHeight="1">
      <c r="A56" s="684" t="s">
        <v>105</v>
      </c>
      <c r="B56" s="687"/>
      <c r="C56" s="331" t="s">
        <v>107</v>
      </c>
      <c r="D56" s="309" t="s">
        <v>108</v>
      </c>
      <c r="E56" s="357"/>
      <c r="F56" s="359"/>
      <c r="G56" s="359"/>
      <c r="H56" s="357" t="s">
        <v>86</v>
      </c>
      <c r="I56" s="313" t="s">
        <v>711</v>
      </c>
      <c r="J56" s="335">
        <v>0</v>
      </c>
      <c r="K56" s="335">
        <v>4</v>
      </c>
      <c r="L56" s="335">
        <v>1</v>
      </c>
      <c r="M56" s="335">
        <v>1</v>
      </c>
      <c r="N56" s="335">
        <v>1</v>
      </c>
      <c r="O56" s="335">
        <v>1</v>
      </c>
      <c r="P56" s="335" t="s">
        <v>110</v>
      </c>
    </row>
    <row r="57" spans="1:19" ht="90" customHeight="1">
      <c r="A57" s="685"/>
      <c r="B57" s="687"/>
      <c r="C57" s="331" t="s">
        <v>111</v>
      </c>
      <c r="D57" s="309" t="s">
        <v>712</v>
      </c>
      <c r="E57" s="357"/>
      <c r="F57" s="359"/>
      <c r="G57" s="359"/>
      <c r="H57" s="306" t="s">
        <v>113</v>
      </c>
      <c r="I57" s="315" t="s">
        <v>495</v>
      </c>
      <c r="J57" s="315">
        <v>0</v>
      </c>
      <c r="K57" s="315">
        <v>1</v>
      </c>
      <c r="L57" s="346"/>
      <c r="M57" s="346"/>
      <c r="N57" s="346"/>
      <c r="O57" s="346"/>
      <c r="P57" s="278" t="s">
        <v>110</v>
      </c>
    </row>
    <row r="58" spans="1:19" ht="25.5" customHeight="1">
      <c r="A58" s="685"/>
      <c r="B58" s="687"/>
      <c r="C58" s="683" t="s">
        <v>115</v>
      </c>
      <c r="D58" s="313" t="s">
        <v>116</v>
      </c>
      <c r="E58" s="313"/>
      <c r="F58" s="355"/>
      <c r="G58" s="355"/>
      <c r="H58" s="313" t="s">
        <v>117</v>
      </c>
      <c r="I58" s="594" t="s">
        <v>118</v>
      </c>
      <c r="J58" s="313">
        <v>0</v>
      </c>
      <c r="K58" s="313">
        <v>8</v>
      </c>
      <c r="L58" s="335">
        <v>8</v>
      </c>
      <c r="M58" s="335">
        <v>8</v>
      </c>
      <c r="N58" s="335">
        <v>8</v>
      </c>
      <c r="O58" s="335">
        <v>8</v>
      </c>
      <c r="P58" s="278" t="s">
        <v>110</v>
      </c>
    </row>
    <row r="59" spans="1:19" ht="27">
      <c r="A59" s="685"/>
      <c r="B59" s="687"/>
      <c r="C59" s="683"/>
      <c r="D59" s="309" t="s">
        <v>713</v>
      </c>
      <c r="E59" s="357"/>
      <c r="F59" s="359"/>
      <c r="G59" s="359"/>
      <c r="H59" s="357" t="s">
        <v>117</v>
      </c>
      <c r="I59" s="595"/>
      <c r="J59" s="315">
        <v>0</v>
      </c>
      <c r="K59" s="315">
        <v>1</v>
      </c>
      <c r="L59" s="315">
        <v>1</v>
      </c>
      <c r="M59" s="315">
        <v>1</v>
      </c>
      <c r="N59" s="315">
        <v>1</v>
      </c>
      <c r="O59" s="315">
        <v>1</v>
      </c>
      <c r="P59" s="278" t="s">
        <v>110</v>
      </c>
    </row>
    <row r="60" spans="1:19" ht="60" customHeight="1">
      <c r="A60" s="686"/>
      <c r="B60" s="687"/>
      <c r="C60" s="331" t="s">
        <v>119</v>
      </c>
      <c r="D60" s="309" t="s">
        <v>120</v>
      </c>
      <c r="E60" s="357"/>
      <c r="F60" s="359"/>
      <c r="G60" s="359"/>
      <c r="H60" s="357" t="s">
        <v>117</v>
      </c>
      <c r="I60" s="313" t="s">
        <v>714</v>
      </c>
      <c r="J60" s="356">
        <v>0.74299999999999999</v>
      </c>
      <c r="K60" s="351">
        <v>0.84</v>
      </c>
      <c r="L60" s="335">
        <v>76</v>
      </c>
      <c r="M60" s="335">
        <v>79</v>
      </c>
      <c r="N60" s="335">
        <v>82</v>
      </c>
      <c r="O60" s="335">
        <v>84</v>
      </c>
      <c r="P60" s="335" t="s">
        <v>715</v>
      </c>
    </row>
    <row r="62" spans="1:19" ht="45" customHeight="1">
      <c r="A62" s="682" t="s">
        <v>122</v>
      </c>
      <c r="B62" s="682"/>
      <c r="C62" s="682"/>
      <c r="D62" s="682"/>
      <c r="E62" s="682"/>
      <c r="F62" s="682"/>
      <c r="G62" s="682"/>
      <c r="H62" s="682"/>
      <c r="I62" s="682"/>
      <c r="J62" s="682"/>
      <c r="K62" s="682"/>
      <c r="L62" s="682"/>
      <c r="M62" s="682"/>
      <c r="N62" s="682"/>
      <c r="O62" s="682"/>
      <c r="P62" s="682"/>
    </row>
    <row r="63" spans="1:19" ht="48.75" customHeight="1">
      <c r="A63" s="682" t="s">
        <v>123</v>
      </c>
      <c r="B63" s="682"/>
      <c r="C63" s="682"/>
      <c r="D63" s="682"/>
      <c r="E63" s="682"/>
      <c r="F63" s="682"/>
      <c r="G63" s="682"/>
      <c r="H63" s="682"/>
      <c r="I63" s="682"/>
      <c r="J63" s="682"/>
      <c r="K63" s="682"/>
      <c r="L63" s="682"/>
      <c r="M63" s="682"/>
      <c r="N63" s="682"/>
      <c r="O63" s="682"/>
      <c r="P63" s="682"/>
    </row>
  </sheetData>
  <mergeCells count="25">
    <mergeCell ref="E19:E20"/>
    <mergeCell ref="C21:C23"/>
    <mergeCell ref="C24:C25"/>
    <mergeCell ref="A3:A26"/>
    <mergeCell ref="B3:B26"/>
    <mergeCell ref="C3:C16"/>
    <mergeCell ref="C17:C20"/>
    <mergeCell ref="D19:D20"/>
    <mergeCell ref="A27:A44"/>
    <mergeCell ref="B27:B44"/>
    <mergeCell ref="C27:C29"/>
    <mergeCell ref="C30:C35"/>
    <mergeCell ref="C36:C37"/>
    <mergeCell ref="C38:C44"/>
    <mergeCell ref="I58:I59"/>
    <mergeCell ref="A62:P62"/>
    <mergeCell ref="A63:P63"/>
    <mergeCell ref="A45:A55"/>
    <mergeCell ref="B45:B55"/>
    <mergeCell ref="C46:C49"/>
    <mergeCell ref="C50:C52"/>
    <mergeCell ref="C54:C55"/>
    <mergeCell ref="A56:A60"/>
    <mergeCell ref="B56:B60"/>
    <mergeCell ref="C58:C59"/>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D176"/>
  <sheetViews>
    <sheetView topLeftCell="A150" workbookViewId="0">
      <selection activeCell="A29" sqref="A29:A36"/>
    </sheetView>
  </sheetViews>
  <sheetFormatPr baseColWidth="10" defaultColWidth="11" defaultRowHeight="15"/>
  <cols>
    <col min="1" max="1" width="4" customWidth="1"/>
    <col min="2" max="2" width="29.5703125" customWidth="1"/>
    <col min="3" max="3" width="18.42578125" bestFit="1" customWidth="1"/>
    <col min="4" max="4" width="24" bestFit="1" customWidth="1"/>
  </cols>
  <sheetData>
    <row r="3" spans="2:4">
      <c r="B3" s="693" t="s">
        <v>723</v>
      </c>
      <c r="C3" s="693"/>
      <c r="D3" s="693"/>
    </row>
    <row r="4" spans="2:4">
      <c r="B4" s="694" t="s">
        <v>724</v>
      </c>
      <c r="C4" s="694"/>
      <c r="D4" s="694"/>
    </row>
    <row r="5" spans="2:4" ht="3.75" customHeight="1"/>
    <row r="6" spans="2:4">
      <c r="B6" s="324" t="s">
        <v>725</v>
      </c>
      <c r="C6" s="324" t="s">
        <v>726</v>
      </c>
      <c r="D6" s="324" t="s">
        <v>727</v>
      </c>
    </row>
    <row r="7" spans="2:4">
      <c r="B7" s="692" t="s">
        <v>728</v>
      </c>
      <c r="C7" s="692" t="s">
        <v>729</v>
      </c>
      <c r="D7" s="325" t="s">
        <v>730</v>
      </c>
    </row>
    <row r="8" spans="2:4">
      <c r="B8" s="692"/>
      <c r="C8" s="692"/>
      <c r="D8" s="325" t="s">
        <v>731</v>
      </c>
    </row>
    <row r="9" spans="2:4">
      <c r="B9" s="692"/>
      <c r="C9" s="692"/>
      <c r="D9" s="325" t="s">
        <v>732</v>
      </c>
    </row>
    <row r="10" spans="2:4">
      <c r="B10" s="692"/>
      <c r="C10" s="692"/>
      <c r="D10" s="325" t="s">
        <v>733</v>
      </c>
    </row>
    <row r="11" spans="2:4">
      <c r="B11" s="692"/>
      <c r="C11" s="692"/>
      <c r="D11" s="325" t="s">
        <v>734</v>
      </c>
    </row>
    <row r="12" spans="2:4">
      <c r="B12" s="692"/>
      <c r="C12" s="692"/>
      <c r="D12" s="325" t="s">
        <v>735</v>
      </c>
    </row>
    <row r="13" spans="2:4">
      <c r="B13" s="692"/>
      <c r="C13" s="692"/>
      <c r="D13" s="325" t="s">
        <v>736</v>
      </c>
    </row>
    <row r="14" spans="2:4">
      <c r="B14" s="692"/>
      <c r="C14" s="692"/>
      <c r="D14" s="325" t="s">
        <v>737</v>
      </c>
    </row>
    <row r="15" spans="2:4">
      <c r="B15" s="692"/>
      <c r="C15" s="692"/>
      <c r="D15" s="325" t="s">
        <v>738</v>
      </c>
    </row>
    <row r="16" spans="2:4">
      <c r="B16" s="692"/>
      <c r="C16" s="692"/>
      <c r="D16" s="325" t="s">
        <v>739</v>
      </c>
    </row>
    <row r="17" spans="2:4">
      <c r="B17" s="692"/>
      <c r="C17" s="692"/>
      <c r="D17" s="325" t="s">
        <v>740</v>
      </c>
    </row>
    <row r="18" spans="2:4">
      <c r="B18" s="692"/>
      <c r="C18" s="692"/>
      <c r="D18" s="325" t="s">
        <v>741</v>
      </c>
    </row>
    <row r="19" spans="2:4">
      <c r="B19" s="692"/>
      <c r="C19" s="692"/>
      <c r="D19" s="325" t="s">
        <v>742</v>
      </c>
    </row>
    <row r="20" spans="2:4">
      <c r="B20" s="692"/>
      <c r="C20" s="692"/>
      <c r="D20" s="325" t="s">
        <v>743</v>
      </c>
    </row>
    <row r="21" spans="2:4">
      <c r="B21" s="692"/>
      <c r="C21" s="692"/>
      <c r="D21" s="325" t="s">
        <v>744</v>
      </c>
    </row>
    <row r="22" spans="2:4">
      <c r="B22" s="692"/>
      <c r="C22" s="692"/>
      <c r="D22" s="325" t="s">
        <v>745</v>
      </c>
    </row>
    <row r="23" spans="2:4">
      <c r="B23" s="692"/>
      <c r="C23" s="692"/>
      <c r="D23" s="325" t="s">
        <v>746</v>
      </c>
    </row>
    <row r="24" spans="2:4">
      <c r="B24" s="692"/>
      <c r="C24" s="692" t="s">
        <v>747</v>
      </c>
      <c r="D24" s="325" t="s">
        <v>748</v>
      </c>
    </row>
    <row r="25" spans="2:4">
      <c r="B25" s="692"/>
      <c r="C25" s="692"/>
      <c r="D25" s="325" t="s">
        <v>749</v>
      </c>
    </row>
    <row r="26" spans="2:4">
      <c r="B26" s="692"/>
      <c r="C26" s="692"/>
      <c r="D26" s="325" t="s">
        <v>750</v>
      </c>
    </row>
    <row r="27" spans="2:4">
      <c r="B27" s="692"/>
      <c r="C27" s="692"/>
      <c r="D27" s="325" t="s">
        <v>751</v>
      </c>
    </row>
    <row r="28" spans="2:4">
      <c r="B28" s="692"/>
      <c r="C28" s="692"/>
      <c r="D28" s="325" t="s">
        <v>752</v>
      </c>
    </row>
    <row r="29" spans="2:4">
      <c r="B29" s="692"/>
      <c r="C29" s="692" t="s">
        <v>753</v>
      </c>
      <c r="D29" s="325" t="s">
        <v>754</v>
      </c>
    </row>
    <row r="30" spans="2:4">
      <c r="B30" s="692"/>
      <c r="C30" s="692"/>
      <c r="D30" s="325" t="s">
        <v>755</v>
      </c>
    </row>
    <row r="31" spans="2:4">
      <c r="B31" s="691" t="s">
        <v>756</v>
      </c>
      <c r="C31" s="691" t="s">
        <v>756</v>
      </c>
      <c r="D31" s="326" t="s">
        <v>757</v>
      </c>
    </row>
    <row r="32" spans="2:4">
      <c r="B32" s="691"/>
      <c r="C32" s="691"/>
      <c r="D32" s="326" t="s">
        <v>758</v>
      </c>
    </row>
    <row r="33" spans="2:4">
      <c r="B33" s="691"/>
      <c r="C33" s="691"/>
      <c r="D33" s="326" t="s">
        <v>759</v>
      </c>
    </row>
    <row r="34" spans="2:4">
      <c r="B34" s="691"/>
      <c r="C34" s="691"/>
      <c r="D34" s="326" t="s">
        <v>760</v>
      </c>
    </row>
    <row r="35" spans="2:4">
      <c r="B35" s="692" t="s">
        <v>761</v>
      </c>
      <c r="C35" s="692" t="s">
        <v>762</v>
      </c>
      <c r="D35" s="325" t="s">
        <v>763</v>
      </c>
    </row>
    <row r="36" spans="2:4">
      <c r="B36" s="692"/>
      <c r="C36" s="692"/>
      <c r="D36" s="325" t="s">
        <v>764</v>
      </c>
    </row>
    <row r="37" spans="2:4">
      <c r="B37" s="692"/>
      <c r="C37" s="692"/>
      <c r="D37" s="325" t="s">
        <v>765</v>
      </c>
    </row>
    <row r="38" spans="2:4">
      <c r="B38" s="692"/>
      <c r="C38" s="692"/>
      <c r="D38" s="325" t="s">
        <v>766</v>
      </c>
    </row>
    <row r="39" spans="2:4">
      <c r="B39" s="692"/>
      <c r="C39" s="692"/>
      <c r="D39" s="325" t="s">
        <v>767</v>
      </c>
    </row>
    <row r="40" spans="2:4">
      <c r="B40" s="692"/>
      <c r="C40" s="692"/>
      <c r="D40" s="325" t="s">
        <v>768</v>
      </c>
    </row>
    <row r="41" spans="2:4">
      <c r="B41" s="692"/>
      <c r="C41" s="692"/>
      <c r="D41" s="325" t="s">
        <v>769</v>
      </c>
    </row>
    <row r="42" spans="2:4">
      <c r="B42" s="692"/>
      <c r="C42" s="692"/>
      <c r="D42" s="325" t="s">
        <v>770</v>
      </c>
    </row>
    <row r="43" spans="2:4">
      <c r="B43" s="692"/>
      <c r="C43" s="692"/>
      <c r="D43" s="325" t="s">
        <v>771</v>
      </c>
    </row>
    <row r="44" spans="2:4">
      <c r="B44" s="692"/>
      <c r="C44" s="692"/>
      <c r="D44" s="325" t="s">
        <v>772</v>
      </c>
    </row>
    <row r="45" spans="2:4">
      <c r="B45" s="692"/>
      <c r="C45" s="692"/>
      <c r="D45" s="325" t="s">
        <v>773</v>
      </c>
    </row>
    <row r="46" spans="2:4">
      <c r="B46" s="692"/>
      <c r="C46" s="692"/>
      <c r="D46" s="325" t="s">
        <v>774</v>
      </c>
    </row>
    <row r="47" spans="2:4">
      <c r="B47" s="692"/>
      <c r="C47" s="692"/>
      <c r="D47" s="325" t="s">
        <v>775</v>
      </c>
    </row>
    <row r="48" spans="2:4">
      <c r="B48" s="691" t="s">
        <v>776</v>
      </c>
      <c r="C48" s="691" t="s">
        <v>777</v>
      </c>
      <c r="D48" s="326" t="s">
        <v>778</v>
      </c>
    </row>
    <row r="49" spans="2:4">
      <c r="B49" s="691"/>
      <c r="C49" s="691"/>
      <c r="D49" s="326" t="s">
        <v>779</v>
      </c>
    </row>
    <row r="50" spans="2:4">
      <c r="B50" s="691"/>
      <c r="C50" s="691"/>
      <c r="D50" s="326" t="s">
        <v>780</v>
      </c>
    </row>
    <row r="51" spans="2:4">
      <c r="B51" s="691"/>
      <c r="C51" s="691"/>
      <c r="D51" s="326" t="s">
        <v>781</v>
      </c>
    </row>
    <row r="52" spans="2:4">
      <c r="B52" s="691"/>
      <c r="C52" s="691"/>
      <c r="D52" s="326" t="s">
        <v>782</v>
      </c>
    </row>
    <row r="53" spans="2:4">
      <c r="B53" s="691"/>
      <c r="C53" s="691"/>
      <c r="D53" s="326" t="s">
        <v>783</v>
      </c>
    </row>
    <row r="54" spans="2:4">
      <c r="B54" s="691"/>
      <c r="C54" s="691"/>
      <c r="D54" s="326" t="s">
        <v>784</v>
      </c>
    </row>
    <row r="55" spans="2:4">
      <c r="B55" s="691"/>
      <c r="C55" s="691"/>
      <c r="D55" s="326" t="s">
        <v>785</v>
      </c>
    </row>
    <row r="56" spans="2:4">
      <c r="B56" s="692" t="s">
        <v>786</v>
      </c>
      <c r="C56" s="692" t="s">
        <v>762</v>
      </c>
      <c r="D56" s="325" t="s">
        <v>787</v>
      </c>
    </row>
    <row r="57" spans="2:4">
      <c r="B57" s="692"/>
      <c r="C57" s="692"/>
      <c r="D57" s="325" t="s">
        <v>788</v>
      </c>
    </row>
    <row r="58" spans="2:4">
      <c r="B58" s="692"/>
      <c r="C58" s="692" t="s">
        <v>786</v>
      </c>
      <c r="D58" s="325" t="s">
        <v>789</v>
      </c>
    </row>
    <row r="59" spans="2:4">
      <c r="B59" s="692"/>
      <c r="C59" s="692"/>
      <c r="D59" s="325" t="s">
        <v>790</v>
      </c>
    </row>
    <row r="60" spans="2:4">
      <c r="B60" s="692"/>
      <c r="C60" s="692"/>
      <c r="D60" s="325" t="s">
        <v>791</v>
      </c>
    </row>
    <row r="61" spans="2:4">
      <c r="B61" s="692"/>
      <c r="C61" s="692"/>
      <c r="D61" s="325" t="s">
        <v>792</v>
      </c>
    </row>
    <row r="62" spans="2:4">
      <c r="B62" s="692"/>
      <c r="C62" s="692"/>
      <c r="D62" s="325" t="s">
        <v>793</v>
      </c>
    </row>
    <row r="63" spans="2:4">
      <c r="B63" s="692"/>
      <c r="C63" s="692"/>
      <c r="D63" s="325" t="s">
        <v>794</v>
      </c>
    </row>
    <row r="64" spans="2:4">
      <c r="B64" s="692"/>
      <c r="C64" s="692"/>
      <c r="D64" s="325" t="s">
        <v>795</v>
      </c>
    </row>
    <row r="65" spans="2:4">
      <c r="B65" s="692"/>
      <c r="C65" s="692"/>
      <c r="D65" s="325" t="s">
        <v>796</v>
      </c>
    </row>
    <row r="66" spans="2:4">
      <c r="B66" s="692"/>
      <c r="C66" s="692"/>
      <c r="D66" s="325" t="s">
        <v>797</v>
      </c>
    </row>
    <row r="67" spans="2:4">
      <c r="B67" s="692"/>
      <c r="C67" s="692"/>
      <c r="D67" s="325" t="s">
        <v>798</v>
      </c>
    </row>
    <row r="68" spans="2:4">
      <c r="B68" s="692"/>
      <c r="C68" s="692"/>
      <c r="D68" s="325" t="s">
        <v>799</v>
      </c>
    </row>
    <row r="69" spans="2:4">
      <c r="B69" s="692"/>
      <c r="C69" s="692"/>
      <c r="D69" s="325" t="s">
        <v>800</v>
      </c>
    </row>
    <row r="70" spans="2:4">
      <c r="B70" s="691" t="s">
        <v>801</v>
      </c>
      <c r="C70" s="691" t="s">
        <v>802</v>
      </c>
      <c r="D70" s="326" t="s">
        <v>803</v>
      </c>
    </row>
    <row r="71" spans="2:4">
      <c r="B71" s="691"/>
      <c r="C71" s="691"/>
      <c r="D71" s="326" t="s">
        <v>804</v>
      </c>
    </row>
    <row r="72" spans="2:4">
      <c r="B72" s="691"/>
      <c r="C72" s="691"/>
      <c r="D72" s="326" t="s">
        <v>805</v>
      </c>
    </row>
    <row r="73" spans="2:4">
      <c r="B73" s="691"/>
      <c r="C73" s="691"/>
      <c r="D73" s="326" t="s">
        <v>806</v>
      </c>
    </row>
    <row r="74" spans="2:4">
      <c r="B74" s="691"/>
      <c r="C74" s="691"/>
      <c r="D74" s="326" t="s">
        <v>807</v>
      </c>
    </row>
    <row r="75" spans="2:4">
      <c r="B75" s="691"/>
      <c r="C75" s="691"/>
      <c r="D75" s="326" t="s">
        <v>808</v>
      </c>
    </row>
    <row r="76" spans="2:4">
      <c r="B76" s="691"/>
      <c r="C76" s="691"/>
      <c r="D76" s="326" t="s">
        <v>809</v>
      </c>
    </row>
    <row r="77" spans="2:4">
      <c r="B77" s="691"/>
      <c r="C77" s="691"/>
      <c r="D77" s="326" t="s">
        <v>810</v>
      </c>
    </row>
    <row r="78" spans="2:4">
      <c r="B78" s="691"/>
      <c r="C78" s="691"/>
      <c r="D78" s="326" t="s">
        <v>811</v>
      </c>
    </row>
    <row r="79" spans="2:4">
      <c r="B79" s="691"/>
      <c r="C79" s="691"/>
      <c r="D79" s="326" t="s">
        <v>812</v>
      </c>
    </row>
    <row r="80" spans="2:4">
      <c r="B80" s="691"/>
      <c r="C80" s="691"/>
      <c r="D80" s="326" t="s">
        <v>813</v>
      </c>
    </row>
    <row r="81" spans="2:4">
      <c r="B81" s="691"/>
      <c r="C81" s="691"/>
      <c r="D81" s="326" t="s">
        <v>814</v>
      </c>
    </row>
    <row r="82" spans="2:4">
      <c r="B82" s="691"/>
      <c r="C82" s="691"/>
      <c r="D82" s="326" t="s">
        <v>815</v>
      </c>
    </row>
    <row r="83" spans="2:4">
      <c r="B83" s="691"/>
      <c r="C83" s="691"/>
      <c r="D83" s="326" t="s">
        <v>816</v>
      </c>
    </row>
    <row r="84" spans="2:4">
      <c r="B84" s="691"/>
      <c r="C84" s="691"/>
      <c r="D84" s="326" t="s">
        <v>817</v>
      </c>
    </row>
    <row r="85" spans="2:4">
      <c r="B85" s="691"/>
      <c r="C85" s="691"/>
      <c r="D85" s="326" t="s">
        <v>818</v>
      </c>
    </row>
    <row r="86" spans="2:4">
      <c r="B86" s="691"/>
      <c r="C86" s="328" t="s">
        <v>819</v>
      </c>
      <c r="D86" s="326" t="s">
        <v>820</v>
      </c>
    </row>
    <row r="87" spans="2:4">
      <c r="B87" s="692" t="s">
        <v>821</v>
      </c>
      <c r="C87" s="692" t="s">
        <v>822</v>
      </c>
      <c r="D87" s="325" t="s">
        <v>823</v>
      </c>
    </row>
    <row r="88" spans="2:4">
      <c r="B88" s="692"/>
      <c r="C88" s="692"/>
      <c r="D88" s="325" t="s">
        <v>824</v>
      </c>
    </row>
    <row r="89" spans="2:4">
      <c r="B89" s="692"/>
      <c r="C89" s="692"/>
      <c r="D89" s="325" t="s">
        <v>825</v>
      </c>
    </row>
    <row r="90" spans="2:4">
      <c r="B90" s="692"/>
      <c r="C90" s="692"/>
      <c r="D90" s="325" t="s">
        <v>826</v>
      </c>
    </row>
    <row r="91" spans="2:4">
      <c r="B91" s="692"/>
      <c r="C91" s="692"/>
      <c r="D91" s="325" t="s">
        <v>827</v>
      </c>
    </row>
    <row r="92" spans="2:4">
      <c r="B92" s="692"/>
      <c r="C92" s="692"/>
      <c r="D92" s="325" t="s">
        <v>828</v>
      </c>
    </row>
    <row r="93" spans="2:4">
      <c r="B93" s="692"/>
      <c r="C93" s="692"/>
      <c r="D93" s="325" t="s">
        <v>813</v>
      </c>
    </row>
    <row r="94" spans="2:4">
      <c r="B94" s="692"/>
      <c r="C94" s="692"/>
      <c r="D94" s="325" t="s">
        <v>829</v>
      </c>
    </row>
    <row r="95" spans="2:4">
      <c r="B95" s="692"/>
      <c r="C95" s="692" t="s">
        <v>830</v>
      </c>
      <c r="D95" s="325" t="s">
        <v>831</v>
      </c>
    </row>
    <row r="96" spans="2:4">
      <c r="B96" s="692"/>
      <c r="C96" s="692"/>
      <c r="D96" s="325" t="s">
        <v>832</v>
      </c>
    </row>
    <row r="97" spans="2:4">
      <c r="B97" s="692"/>
      <c r="C97" s="692"/>
      <c r="D97" s="325" t="s">
        <v>833</v>
      </c>
    </row>
    <row r="98" spans="2:4">
      <c r="B98" s="692"/>
      <c r="C98" s="692"/>
      <c r="D98" s="325" t="s">
        <v>834</v>
      </c>
    </row>
    <row r="99" spans="2:4">
      <c r="B99" s="691" t="s">
        <v>835</v>
      </c>
      <c r="C99" s="691" t="s">
        <v>836</v>
      </c>
      <c r="D99" s="326" t="s">
        <v>837</v>
      </c>
    </row>
    <row r="100" spans="2:4">
      <c r="B100" s="691"/>
      <c r="C100" s="691"/>
      <c r="D100" s="326" t="s">
        <v>838</v>
      </c>
    </row>
    <row r="101" spans="2:4">
      <c r="B101" s="691"/>
      <c r="C101" s="691"/>
      <c r="D101" s="326" t="s">
        <v>839</v>
      </c>
    </row>
    <row r="102" spans="2:4">
      <c r="B102" s="691"/>
      <c r="C102" s="691"/>
      <c r="D102" s="326" t="s">
        <v>840</v>
      </c>
    </row>
    <row r="103" spans="2:4">
      <c r="B103" s="691"/>
      <c r="C103" s="691"/>
      <c r="D103" s="326" t="s">
        <v>841</v>
      </c>
    </row>
    <row r="104" spans="2:4">
      <c r="B104" s="691"/>
      <c r="C104" s="691"/>
      <c r="D104" s="326" t="s">
        <v>842</v>
      </c>
    </row>
    <row r="105" spans="2:4">
      <c r="B105" s="691"/>
      <c r="C105" s="691"/>
      <c r="D105" s="326" t="s">
        <v>843</v>
      </c>
    </row>
    <row r="106" spans="2:4">
      <c r="B106" s="691"/>
      <c r="C106" s="691" t="s">
        <v>844</v>
      </c>
      <c r="D106" s="326" t="s">
        <v>845</v>
      </c>
    </row>
    <row r="107" spans="2:4">
      <c r="B107" s="691"/>
      <c r="C107" s="691"/>
      <c r="D107" s="326" t="s">
        <v>846</v>
      </c>
    </row>
    <row r="108" spans="2:4">
      <c r="B108" s="691"/>
      <c r="C108" s="691"/>
      <c r="D108" s="326" t="s">
        <v>847</v>
      </c>
    </row>
    <row r="109" spans="2:4">
      <c r="B109" s="691"/>
      <c r="C109" s="691"/>
      <c r="D109" s="326" t="s">
        <v>848</v>
      </c>
    </row>
    <row r="110" spans="2:4">
      <c r="B110" s="691"/>
      <c r="C110" s="691"/>
      <c r="D110" s="326" t="s">
        <v>849</v>
      </c>
    </row>
    <row r="111" spans="2:4">
      <c r="B111" s="691"/>
      <c r="C111" s="691"/>
      <c r="D111" s="326" t="s">
        <v>850</v>
      </c>
    </row>
    <row r="112" spans="2:4">
      <c r="B112" s="691"/>
      <c r="C112" s="691"/>
      <c r="D112" s="326" t="s">
        <v>851</v>
      </c>
    </row>
    <row r="113" spans="2:4">
      <c r="B113" s="691"/>
      <c r="C113" s="691"/>
      <c r="D113" s="326" t="s">
        <v>852</v>
      </c>
    </row>
    <row r="114" spans="2:4">
      <c r="B114" s="692" t="s">
        <v>853</v>
      </c>
      <c r="C114" s="692" t="s">
        <v>729</v>
      </c>
      <c r="D114" s="325" t="s">
        <v>854</v>
      </c>
    </row>
    <row r="115" spans="2:4">
      <c r="B115" s="692"/>
      <c r="C115" s="692"/>
      <c r="D115" s="325" t="s">
        <v>855</v>
      </c>
    </row>
    <row r="116" spans="2:4">
      <c r="B116" s="692"/>
      <c r="C116" s="692"/>
      <c r="D116" s="325" t="s">
        <v>856</v>
      </c>
    </row>
    <row r="117" spans="2:4">
      <c r="B117" s="692"/>
      <c r="C117" s="327" t="s">
        <v>753</v>
      </c>
      <c r="D117" s="325" t="s">
        <v>857</v>
      </c>
    </row>
    <row r="118" spans="2:4">
      <c r="B118" s="691" t="s">
        <v>858</v>
      </c>
      <c r="C118" s="691" t="s">
        <v>747</v>
      </c>
      <c r="D118" s="326" t="s">
        <v>859</v>
      </c>
    </row>
    <row r="119" spans="2:4">
      <c r="B119" s="691"/>
      <c r="C119" s="691"/>
      <c r="D119" s="326" t="s">
        <v>860</v>
      </c>
    </row>
    <row r="120" spans="2:4">
      <c r="B120" s="691"/>
      <c r="C120" s="691"/>
      <c r="D120" s="326" t="s">
        <v>861</v>
      </c>
    </row>
    <row r="121" spans="2:4">
      <c r="B121" s="691"/>
      <c r="C121" s="691"/>
      <c r="D121" s="326" t="s">
        <v>862</v>
      </c>
    </row>
    <row r="122" spans="2:4">
      <c r="B122" s="691"/>
      <c r="C122" s="691"/>
      <c r="D122" s="326" t="s">
        <v>863</v>
      </c>
    </row>
    <row r="123" spans="2:4">
      <c r="B123" s="691"/>
      <c r="C123" s="691"/>
      <c r="D123" s="326" t="s">
        <v>864</v>
      </c>
    </row>
    <row r="124" spans="2:4">
      <c r="B124" s="691"/>
      <c r="C124" s="691"/>
      <c r="D124" s="326" t="s">
        <v>865</v>
      </c>
    </row>
    <row r="125" spans="2:4">
      <c r="B125" s="691"/>
      <c r="C125" s="691"/>
      <c r="D125" s="326" t="s">
        <v>866</v>
      </c>
    </row>
    <row r="126" spans="2:4">
      <c r="B126" s="691"/>
      <c r="C126" s="691"/>
      <c r="D126" s="326" t="s">
        <v>867</v>
      </c>
    </row>
    <row r="127" spans="2:4">
      <c r="B127" s="691"/>
      <c r="C127" s="691"/>
      <c r="D127" s="326" t="s">
        <v>868</v>
      </c>
    </row>
    <row r="128" spans="2:4">
      <c r="B128" s="691"/>
      <c r="C128" s="691"/>
      <c r="D128" s="326" t="s">
        <v>869</v>
      </c>
    </row>
    <row r="129" spans="2:4">
      <c r="B129" s="692" t="s">
        <v>870</v>
      </c>
      <c r="C129" s="692" t="s">
        <v>870</v>
      </c>
      <c r="D129" s="325" t="s">
        <v>871</v>
      </c>
    </row>
    <row r="130" spans="2:4">
      <c r="B130" s="692"/>
      <c r="C130" s="692"/>
      <c r="D130" s="325" t="s">
        <v>872</v>
      </c>
    </row>
    <row r="131" spans="2:4">
      <c r="B131" s="692"/>
      <c r="C131" s="692"/>
      <c r="D131" s="325" t="s">
        <v>873</v>
      </c>
    </row>
    <row r="132" spans="2:4">
      <c r="B132" s="692"/>
      <c r="C132" s="692"/>
      <c r="D132" s="325" t="s">
        <v>874</v>
      </c>
    </row>
    <row r="133" spans="2:4">
      <c r="B133" s="692"/>
      <c r="C133" s="692"/>
      <c r="D133" s="325" t="s">
        <v>875</v>
      </c>
    </row>
    <row r="134" spans="2:4">
      <c r="B134" s="692"/>
      <c r="C134" s="692"/>
      <c r="D134" s="325" t="s">
        <v>876</v>
      </c>
    </row>
    <row r="135" spans="2:4">
      <c r="B135" s="692"/>
      <c r="C135" s="692"/>
      <c r="D135" s="325" t="s">
        <v>877</v>
      </c>
    </row>
    <row r="136" spans="2:4">
      <c r="B136" s="692"/>
      <c r="C136" s="692"/>
      <c r="D136" s="325" t="s">
        <v>878</v>
      </c>
    </row>
    <row r="137" spans="2:4">
      <c r="B137" s="692"/>
      <c r="C137" s="692"/>
      <c r="D137" s="325" t="s">
        <v>879</v>
      </c>
    </row>
    <row r="138" spans="2:4">
      <c r="B138" s="691" t="s">
        <v>880</v>
      </c>
      <c r="C138" s="691" t="s">
        <v>881</v>
      </c>
      <c r="D138" s="326" t="s">
        <v>882</v>
      </c>
    </row>
    <row r="139" spans="2:4">
      <c r="B139" s="691"/>
      <c r="C139" s="691"/>
      <c r="D139" s="326" t="s">
        <v>883</v>
      </c>
    </row>
    <row r="140" spans="2:4">
      <c r="B140" s="691"/>
      <c r="C140" s="691"/>
      <c r="D140" s="326" t="s">
        <v>884</v>
      </c>
    </row>
    <row r="141" spans="2:4">
      <c r="B141" s="691"/>
      <c r="C141" s="691"/>
      <c r="D141" s="326" t="s">
        <v>885</v>
      </c>
    </row>
    <row r="142" spans="2:4">
      <c r="B142" s="691"/>
      <c r="C142" s="691"/>
      <c r="D142" s="326" t="s">
        <v>886</v>
      </c>
    </row>
    <row r="143" spans="2:4">
      <c r="B143" s="691"/>
      <c r="C143" s="691"/>
      <c r="D143" s="326" t="s">
        <v>887</v>
      </c>
    </row>
    <row r="144" spans="2:4">
      <c r="B144" s="691"/>
      <c r="C144" s="691"/>
      <c r="D144" s="326" t="s">
        <v>888</v>
      </c>
    </row>
    <row r="145" spans="2:4">
      <c r="B145" s="691"/>
      <c r="C145" s="691"/>
      <c r="D145" s="326" t="s">
        <v>889</v>
      </c>
    </row>
    <row r="146" spans="2:4">
      <c r="B146" s="691"/>
      <c r="C146" s="691" t="s">
        <v>890</v>
      </c>
      <c r="D146" s="326" t="s">
        <v>891</v>
      </c>
    </row>
    <row r="147" spans="2:4">
      <c r="B147" s="691"/>
      <c r="C147" s="691"/>
      <c r="D147" s="326" t="s">
        <v>892</v>
      </c>
    </row>
    <row r="148" spans="2:4">
      <c r="B148" s="691"/>
      <c r="C148" s="691"/>
      <c r="D148" s="326" t="s">
        <v>893</v>
      </c>
    </row>
    <row r="149" spans="2:4">
      <c r="B149" s="691"/>
      <c r="C149" s="691" t="s">
        <v>894</v>
      </c>
      <c r="D149" s="326" t="s">
        <v>895</v>
      </c>
    </row>
    <row r="150" spans="2:4">
      <c r="B150" s="691"/>
      <c r="C150" s="691"/>
      <c r="D150" s="326" t="s">
        <v>896</v>
      </c>
    </row>
    <row r="151" spans="2:4">
      <c r="B151" s="691"/>
      <c r="C151" s="691"/>
      <c r="D151" s="326" t="s">
        <v>897</v>
      </c>
    </row>
    <row r="152" spans="2:4">
      <c r="B152" s="691"/>
      <c r="C152" s="691"/>
      <c r="D152" s="326" t="s">
        <v>898</v>
      </c>
    </row>
    <row r="153" spans="2:4">
      <c r="B153" s="692" t="s">
        <v>899</v>
      </c>
      <c r="C153" s="327" t="s">
        <v>762</v>
      </c>
      <c r="D153" s="325" t="s">
        <v>900</v>
      </c>
    </row>
    <row r="154" spans="2:4">
      <c r="B154" s="692"/>
      <c r="C154" s="692" t="s">
        <v>836</v>
      </c>
      <c r="D154" s="325" t="s">
        <v>901</v>
      </c>
    </row>
    <row r="155" spans="2:4">
      <c r="B155" s="692"/>
      <c r="C155" s="692"/>
      <c r="D155" s="325" t="s">
        <v>902</v>
      </c>
    </row>
    <row r="156" spans="2:4">
      <c r="B156" s="692"/>
      <c r="C156" s="692"/>
      <c r="D156" s="325" t="s">
        <v>903</v>
      </c>
    </row>
    <row r="157" spans="2:4">
      <c r="B157" s="692"/>
      <c r="C157" s="692"/>
      <c r="D157" s="325" t="s">
        <v>904</v>
      </c>
    </row>
    <row r="158" spans="2:4">
      <c r="B158" s="692"/>
      <c r="C158" s="692"/>
      <c r="D158" s="325" t="s">
        <v>905</v>
      </c>
    </row>
    <row r="159" spans="2:4">
      <c r="B159" s="692"/>
      <c r="C159" s="692"/>
      <c r="D159" s="325" t="s">
        <v>906</v>
      </c>
    </row>
    <row r="160" spans="2:4">
      <c r="B160" s="691" t="s">
        <v>907</v>
      </c>
      <c r="C160" s="691" t="s">
        <v>837</v>
      </c>
      <c r="D160" s="326" t="s">
        <v>908</v>
      </c>
    </row>
    <row r="161" spans="2:4">
      <c r="B161" s="691"/>
      <c r="C161" s="691"/>
      <c r="D161" s="326" t="s">
        <v>909</v>
      </c>
    </row>
    <row r="162" spans="2:4">
      <c r="B162" s="691"/>
      <c r="C162" s="691"/>
      <c r="D162" s="326" t="s">
        <v>910</v>
      </c>
    </row>
    <row r="163" spans="2:4">
      <c r="B163" s="691"/>
      <c r="C163" s="691"/>
      <c r="D163" s="326" t="s">
        <v>911</v>
      </c>
    </row>
    <row r="164" spans="2:4">
      <c r="B164" s="691"/>
      <c r="C164" s="691"/>
      <c r="D164" s="326" t="s">
        <v>912</v>
      </c>
    </row>
    <row r="165" spans="2:4">
      <c r="B165" s="692" t="s">
        <v>913</v>
      </c>
      <c r="C165" s="692" t="s">
        <v>914</v>
      </c>
      <c r="D165" s="325" t="s">
        <v>915</v>
      </c>
    </row>
    <row r="166" spans="2:4">
      <c r="B166" s="692"/>
      <c r="C166" s="692"/>
      <c r="D166" s="325" t="s">
        <v>916</v>
      </c>
    </row>
    <row r="167" spans="2:4">
      <c r="B167" s="692"/>
      <c r="C167" s="692"/>
      <c r="D167" s="325" t="s">
        <v>917</v>
      </c>
    </row>
    <row r="168" spans="2:4">
      <c r="B168" s="692"/>
      <c r="C168" s="692"/>
      <c r="D168" s="325" t="s">
        <v>918</v>
      </c>
    </row>
    <row r="169" spans="2:4">
      <c r="B169" s="691" t="s">
        <v>919</v>
      </c>
      <c r="C169" s="691" t="s">
        <v>762</v>
      </c>
      <c r="D169" s="326" t="s">
        <v>920</v>
      </c>
    </row>
    <row r="170" spans="2:4">
      <c r="B170" s="691"/>
      <c r="C170" s="691"/>
      <c r="D170" s="326" t="s">
        <v>921</v>
      </c>
    </row>
    <row r="171" spans="2:4">
      <c r="B171" s="691"/>
      <c r="C171" s="691"/>
      <c r="D171" s="326" t="s">
        <v>922</v>
      </c>
    </row>
    <row r="172" spans="2:4">
      <c r="B172" s="691"/>
      <c r="C172" s="691"/>
      <c r="D172" s="326" t="s">
        <v>923</v>
      </c>
    </row>
    <row r="173" spans="2:4">
      <c r="B173" s="691"/>
      <c r="C173" s="691"/>
      <c r="D173" s="326" t="s">
        <v>924</v>
      </c>
    </row>
    <row r="174" spans="2:4">
      <c r="B174" s="691"/>
      <c r="C174" s="691"/>
      <c r="D174" s="326" t="s">
        <v>925</v>
      </c>
    </row>
    <row r="175" spans="2:4">
      <c r="B175" s="691"/>
      <c r="C175" s="691"/>
      <c r="D175" s="326" t="s">
        <v>926</v>
      </c>
    </row>
    <row r="176" spans="2:4">
      <c r="B176" s="691"/>
      <c r="C176" s="691"/>
      <c r="D176" s="326" t="s">
        <v>927</v>
      </c>
    </row>
  </sheetData>
  <mergeCells count="41">
    <mergeCell ref="B48:B55"/>
    <mergeCell ref="C7:C23"/>
    <mergeCell ref="C24:C28"/>
    <mergeCell ref="C29:C30"/>
    <mergeCell ref="C31:C34"/>
    <mergeCell ref="B3:D3"/>
    <mergeCell ref="B4:D4"/>
    <mergeCell ref="B7:B30"/>
    <mergeCell ref="B31:B34"/>
    <mergeCell ref="B35:B47"/>
    <mergeCell ref="B169:B176"/>
    <mergeCell ref="B56:B69"/>
    <mergeCell ref="B70:B86"/>
    <mergeCell ref="B87:B98"/>
    <mergeCell ref="B99:B113"/>
    <mergeCell ref="B114:B117"/>
    <mergeCell ref="B118:B128"/>
    <mergeCell ref="B129:B137"/>
    <mergeCell ref="B138:B152"/>
    <mergeCell ref="B153:B159"/>
    <mergeCell ref="B160:B164"/>
    <mergeCell ref="B165:B168"/>
    <mergeCell ref="C129:C137"/>
    <mergeCell ref="C35:C47"/>
    <mergeCell ref="C48:C55"/>
    <mergeCell ref="C56:C57"/>
    <mergeCell ref="C58:C69"/>
    <mergeCell ref="C70:C85"/>
    <mergeCell ref="C87:C94"/>
    <mergeCell ref="C95:C98"/>
    <mergeCell ref="C99:C105"/>
    <mergeCell ref="C106:C113"/>
    <mergeCell ref="C114:C116"/>
    <mergeCell ref="C118:C128"/>
    <mergeCell ref="C169:C176"/>
    <mergeCell ref="C138:C145"/>
    <mergeCell ref="C146:C148"/>
    <mergeCell ref="C149:C152"/>
    <mergeCell ref="C154:C159"/>
    <mergeCell ref="C160:C164"/>
    <mergeCell ref="C165:C16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E6"/>
  <sheetViews>
    <sheetView workbookViewId="0">
      <selection activeCell="B5" sqref="B5"/>
    </sheetView>
  </sheetViews>
  <sheetFormatPr baseColWidth="10" defaultColWidth="11" defaultRowHeight="15"/>
  <cols>
    <col min="2" max="2" width="42.5703125" customWidth="1"/>
    <col min="3" max="3" width="23.85546875" customWidth="1"/>
  </cols>
  <sheetData>
    <row r="3" spans="2:5" ht="135">
      <c r="B3" s="320" t="s">
        <v>928</v>
      </c>
      <c r="C3" s="175" t="s">
        <v>929</v>
      </c>
      <c r="D3" s="175" t="s">
        <v>930</v>
      </c>
      <c r="E3" s="320" t="s">
        <v>931</v>
      </c>
    </row>
    <row r="4" spans="2:5" ht="120">
      <c r="B4" s="320" t="s">
        <v>932</v>
      </c>
      <c r="C4" s="175" t="s">
        <v>929</v>
      </c>
      <c r="D4" s="175" t="s">
        <v>930</v>
      </c>
      <c r="E4" s="320" t="s">
        <v>931</v>
      </c>
    </row>
    <row r="5" spans="2:5" ht="135">
      <c r="B5" s="320" t="s">
        <v>933</v>
      </c>
      <c r="C5" s="175" t="s">
        <v>934</v>
      </c>
      <c r="D5" s="175" t="s">
        <v>935</v>
      </c>
      <c r="E5" s="320" t="s">
        <v>931</v>
      </c>
    </row>
    <row r="6" spans="2:5" ht="30">
      <c r="B6" s="320" t="s">
        <v>936</v>
      </c>
      <c r="C6" s="175" t="s">
        <v>937</v>
      </c>
      <c r="D6" s="175" t="s">
        <v>938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G55"/>
  <sheetViews>
    <sheetView topLeftCell="A25" workbookViewId="0">
      <selection activeCell="G36" sqref="G36"/>
    </sheetView>
  </sheetViews>
  <sheetFormatPr baseColWidth="10" defaultColWidth="11" defaultRowHeight="15"/>
  <cols>
    <col min="2" max="2" width="24.42578125" customWidth="1"/>
    <col min="3" max="3" width="20.28515625" customWidth="1"/>
    <col min="4" max="4" width="23.28515625" customWidth="1"/>
    <col min="5" max="5" width="20.7109375" customWidth="1"/>
  </cols>
  <sheetData>
    <row r="2" spans="1:5" ht="15.75" thickBot="1"/>
    <row r="3" spans="1:5" ht="15.75" thickBot="1">
      <c r="B3" s="281" t="s">
        <v>318</v>
      </c>
      <c r="C3" s="282" t="s">
        <v>939</v>
      </c>
      <c r="D3" s="282" t="s">
        <v>940</v>
      </c>
      <c r="E3" s="282" t="s">
        <v>941</v>
      </c>
    </row>
    <row r="4" spans="1:5" ht="41.25" thickBot="1">
      <c r="A4" s="321"/>
      <c r="B4" s="283" t="s">
        <v>942</v>
      </c>
      <c r="C4" s="284" t="s">
        <v>943</v>
      </c>
      <c r="D4" s="284" t="s">
        <v>618</v>
      </c>
      <c r="E4" s="284" t="s">
        <v>944</v>
      </c>
    </row>
    <row r="5" spans="1:5" ht="22.5" customHeight="1">
      <c r="A5" s="321"/>
      <c r="B5" s="695" t="s">
        <v>620</v>
      </c>
      <c r="C5" s="695" t="s">
        <v>945</v>
      </c>
      <c r="D5" s="695" t="s">
        <v>622</v>
      </c>
      <c r="E5" s="695" t="s">
        <v>944</v>
      </c>
    </row>
    <row r="6" spans="1:5" ht="15.75" thickBot="1">
      <c r="A6" s="321"/>
      <c r="B6" s="696"/>
      <c r="C6" s="696"/>
      <c r="D6" s="696"/>
      <c r="E6" s="696"/>
    </row>
    <row r="7" spans="1:5" ht="41.25" thickBot="1">
      <c r="A7" s="321"/>
      <c r="B7" s="285" t="s">
        <v>364</v>
      </c>
      <c r="C7" s="286" t="s">
        <v>946</v>
      </c>
      <c r="D7" s="286" t="s">
        <v>624</v>
      </c>
      <c r="E7" s="286" t="s">
        <v>944</v>
      </c>
    </row>
    <row r="8" spans="1:5" ht="41.25" thickBot="1">
      <c r="A8" s="321"/>
      <c r="B8" s="285" t="s">
        <v>625</v>
      </c>
      <c r="C8" s="286" t="s">
        <v>947</v>
      </c>
      <c r="D8" s="286" t="s">
        <v>627</v>
      </c>
      <c r="E8" s="286" t="s">
        <v>944</v>
      </c>
    </row>
    <row r="9" spans="1:5" ht="45.75" customHeight="1">
      <c r="A9" s="321"/>
      <c r="B9" s="697" t="s">
        <v>571</v>
      </c>
      <c r="C9" s="697" t="s">
        <v>948</v>
      </c>
      <c r="D9" s="697" t="s">
        <v>633</v>
      </c>
      <c r="E9" s="287" t="s">
        <v>944</v>
      </c>
    </row>
    <row r="10" spans="1:5">
      <c r="A10" s="321"/>
      <c r="B10" s="698"/>
      <c r="C10" s="698"/>
      <c r="D10" s="698"/>
      <c r="E10" s="287"/>
    </row>
    <row r="11" spans="1:5" ht="40.5">
      <c r="A11" s="321"/>
      <c r="B11" s="698"/>
      <c r="C11" s="698"/>
      <c r="D11" s="698"/>
      <c r="E11" s="287" t="s">
        <v>949</v>
      </c>
    </row>
    <row r="12" spans="1:5" ht="15.75" thickBot="1">
      <c r="A12" s="321"/>
      <c r="B12" s="699"/>
      <c r="C12" s="699"/>
      <c r="D12" s="699"/>
      <c r="E12" s="286" t="s">
        <v>950</v>
      </c>
    </row>
    <row r="13" spans="1:5" ht="41.25" thickBot="1">
      <c r="A13" s="321"/>
      <c r="B13" s="285" t="s">
        <v>572</v>
      </c>
      <c r="C13" s="286" t="s">
        <v>634</v>
      </c>
      <c r="D13" s="286" t="s">
        <v>951</v>
      </c>
      <c r="E13" s="286" t="s">
        <v>944</v>
      </c>
    </row>
    <row r="14" spans="1:5" ht="41.25" thickBot="1">
      <c r="A14" s="321"/>
      <c r="B14" s="285" t="s">
        <v>573</v>
      </c>
      <c r="C14" s="286" t="s">
        <v>636</v>
      </c>
      <c r="D14" s="286" t="s">
        <v>952</v>
      </c>
      <c r="E14" s="286" t="s">
        <v>944</v>
      </c>
    </row>
    <row r="15" spans="1:5" ht="27">
      <c r="A15" s="321"/>
      <c r="B15" s="697" t="s">
        <v>574</v>
      </c>
      <c r="C15" s="697" t="s">
        <v>638</v>
      </c>
      <c r="D15" s="697" t="s">
        <v>639</v>
      </c>
      <c r="E15" s="287" t="s">
        <v>944</v>
      </c>
    </row>
    <row r="16" spans="1:5">
      <c r="A16" s="321"/>
      <c r="B16" s="698"/>
      <c r="C16" s="698"/>
      <c r="D16" s="698"/>
      <c r="E16" s="287"/>
    </row>
    <row r="17" spans="1:7" ht="40.5">
      <c r="A17" s="321"/>
      <c r="B17" s="698"/>
      <c r="C17" s="698"/>
      <c r="D17" s="698"/>
      <c r="E17" s="287" t="s">
        <v>949</v>
      </c>
    </row>
    <row r="18" spans="1:7" ht="15.75" thickBot="1">
      <c r="A18" s="321"/>
      <c r="B18" s="699"/>
      <c r="C18" s="699"/>
      <c r="D18" s="699"/>
      <c r="E18" s="286" t="s">
        <v>950</v>
      </c>
    </row>
    <row r="19" spans="1:7" ht="27.75" thickBot="1">
      <c r="A19" s="321"/>
      <c r="B19" s="285" t="s">
        <v>640</v>
      </c>
      <c r="C19" s="286" t="s">
        <v>953</v>
      </c>
      <c r="D19" s="286" t="s">
        <v>643</v>
      </c>
      <c r="E19" s="286" t="s">
        <v>954</v>
      </c>
    </row>
    <row r="20" spans="1:7" ht="27.75" thickBot="1">
      <c r="A20" s="321"/>
      <c r="B20" s="285" t="s">
        <v>645</v>
      </c>
      <c r="C20" s="286" t="s">
        <v>955</v>
      </c>
      <c r="D20" s="286" t="s">
        <v>646</v>
      </c>
      <c r="E20" s="286" t="s">
        <v>954</v>
      </c>
    </row>
    <row r="21" spans="1:7" ht="27.75" thickBot="1">
      <c r="A21" s="321"/>
      <c r="B21" s="285" t="s">
        <v>647</v>
      </c>
      <c r="C21" s="286" t="s">
        <v>956</v>
      </c>
      <c r="D21" s="286" t="s">
        <v>649</v>
      </c>
      <c r="E21" s="286" t="s">
        <v>957</v>
      </c>
    </row>
    <row r="22" spans="1:7" ht="27.75" thickBot="1">
      <c r="A22" s="321"/>
      <c r="B22" s="285" t="s">
        <v>650</v>
      </c>
      <c r="C22" s="286" t="s">
        <v>958</v>
      </c>
      <c r="D22" s="286" t="s">
        <v>651</v>
      </c>
      <c r="E22" s="286" t="s">
        <v>957</v>
      </c>
    </row>
    <row r="23" spans="1:7" ht="137.25" customHeight="1">
      <c r="A23" s="321"/>
      <c r="B23" s="697" t="s">
        <v>89</v>
      </c>
      <c r="C23" s="697">
        <v>303.8</v>
      </c>
      <c r="D23" s="697">
        <v>260.2</v>
      </c>
      <c r="E23" s="287" t="s">
        <v>959</v>
      </c>
    </row>
    <row r="24" spans="1:7" ht="15.75" thickBot="1">
      <c r="A24" s="321"/>
      <c r="B24" s="699"/>
      <c r="C24" s="699"/>
      <c r="D24" s="699"/>
      <c r="E24" s="286" t="s">
        <v>960</v>
      </c>
    </row>
    <row r="25" spans="1:7" ht="27">
      <c r="A25" s="321"/>
      <c r="B25" s="697" t="s">
        <v>356</v>
      </c>
      <c r="C25" s="697">
        <v>157.5</v>
      </c>
      <c r="D25" s="697">
        <v>132</v>
      </c>
      <c r="E25" s="287" t="s">
        <v>959</v>
      </c>
    </row>
    <row r="26" spans="1:7" ht="15.75" thickBot="1">
      <c r="A26" s="321"/>
      <c r="B26" s="699"/>
      <c r="C26" s="699"/>
      <c r="D26" s="699"/>
      <c r="E26" s="286" t="s">
        <v>960</v>
      </c>
    </row>
    <row r="27" spans="1:7" ht="54.75" thickBot="1">
      <c r="A27" s="321"/>
      <c r="B27" s="285" t="s">
        <v>355</v>
      </c>
      <c r="C27" s="286" t="s">
        <v>961</v>
      </c>
      <c r="D27" s="286" t="s">
        <v>688</v>
      </c>
      <c r="E27" s="286" t="s">
        <v>959</v>
      </c>
    </row>
    <row r="28" spans="1:7" ht="41.25" thickBot="1">
      <c r="A28" s="321"/>
      <c r="B28" s="285" t="s">
        <v>575</v>
      </c>
      <c r="C28" s="286">
        <v>0.50800000000000001</v>
      </c>
      <c r="D28" s="286">
        <v>0.47</v>
      </c>
      <c r="E28" s="286" t="s">
        <v>944</v>
      </c>
    </row>
    <row r="29" spans="1:7" ht="40.5">
      <c r="A29" s="321"/>
      <c r="B29" s="697" t="s">
        <v>228</v>
      </c>
      <c r="C29" s="700">
        <v>917481</v>
      </c>
      <c r="D29" s="700">
        <v>1427777</v>
      </c>
      <c r="E29" s="287" t="s">
        <v>949</v>
      </c>
      <c r="G29" s="562">
        <f>D29-C29</f>
        <v>510296</v>
      </c>
    </row>
    <row r="30" spans="1:7" ht="15.75" thickBot="1">
      <c r="A30" s="321"/>
      <c r="B30" s="699"/>
      <c r="C30" s="701"/>
      <c r="D30" s="701"/>
      <c r="E30" s="286" t="s">
        <v>962</v>
      </c>
    </row>
    <row r="31" spans="1:7" ht="40.5">
      <c r="A31" s="321"/>
      <c r="B31" s="697" t="s">
        <v>581</v>
      </c>
      <c r="C31" s="697">
        <v>0</v>
      </c>
      <c r="D31" s="697">
        <v>140</v>
      </c>
      <c r="E31" s="287" t="s">
        <v>949</v>
      </c>
    </row>
    <row r="32" spans="1:7" ht="15.75" thickBot="1">
      <c r="A32" s="321"/>
      <c r="B32" s="699"/>
      <c r="C32" s="699"/>
      <c r="D32" s="699"/>
      <c r="E32" s="286" t="s">
        <v>962</v>
      </c>
    </row>
    <row r="33" spans="1:7" ht="40.5">
      <c r="A33" s="321"/>
      <c r="B33" s="697" t="s">
        <v>386</v>
      </c>
      <c r="C33" s="697">
        <v>28</v>
      </c>
      <c r="D33" s="697">
        <v>50</v>
      </c>
      <c r="E33" s="287" t="s">
        <v>949</v>
      </c>
    </row>
    <row r="34" spans="1:7" ht="15.75" thickBot="1">
      <c r="A34" s="321"/>
      <c r="B34" s="699"/>
      <c r="C34" s="699"/>
      <c r="D34" s="699"/>
      <c r="E34" s="286" t="s">
        <v>962</v>
      </c>
    </row>
    <row r="35" spans="1:7" ht="40.5">
      <c r="A35" s="321"/>
      <c r="B35" s="697" t="s">
        <v>247</v>
      </c>
      <c r="C35" s="700">
        <v>1473275</v>
      </c>
      <c r="D35" s="700">
        <v>2986275</v>
      </c>
      <c r="E35" s="287" t="s">
        <v>949</v>
      </c>
      <c r="G35" s="562">
        <f>D35-C35</f>
        <v>1513000</v>
      </c>
    </row>
    <row r="36" spans="1:7" ht="15.75" thickBot="1">
      <c r="A36" s="321"/>
      <c r="B36" s="699"/>
      <c r="C36" s="701"/>
      <c r="D36" s="701"/>
      <c r="E36" s="286" t="s">
        <v>962</v>
      </c>
    </row>
    <row r="37" spans="1:7" ht="124.5" customHeight="1">
      <c r="A37" s="321"/>
      <c r="B37" s="697" t="s">
        <v>256</v>
      </c>
      <c r="C37" s="700">
        <v>798005</v>
      </c>
      <c r="D37" s="700">
        <v>1798000</v>
      </c>
      <c r="E37" s="287" t="s">
        <v>949</v>
      </c>
    </row>
    <row r="38" spans="1:7" ht="15.75" thickBot="1">
      <c r="A38" s="321"/>
      <c r="B38" s="699"/>
      <c r="C38" s="701"/>
      <c r="D38" s="701"/>
      <c r="E38" s="286" t="s">
        <v>962</v>
      </c>
    </row>
    <row r="39" spans="1:7" ht="40.5">
      <c r="A39" s="321"/>
      <c r="B39" s="697" t="s">
        <v>552</v>
      </c>
      <c r="C39" s="289">
        <v>0.74</v>
      </c>
      <c r="D39" s="290">
        <v>0.88300000000000001</v>
      </c>
      <c r="E39" s="287" t="s">
        <v>963</v>
      </c>
      <c r="F39" t="s">
        <v>964</v>
      </c>
    </row>
    <row r="40" spans="1:7" ht="15.75" thickBot="1">
      <c r="A40" s="321"/>
      <c r="B40" s="699"/>
    </row>
    <row r="41" spans="1:7" ht="40.5">
      <c r="A41" s="321"/>
      <c r="B41" t="s">
        <v>689</v>
      </c>
      <c r="C41">
        <v>0</v>
      </c>
      <c r="D41">
        <v>934000</v>
      </c>
      <c r="E41" s="287" t="s">
        <v>963</v>
      </c>
      <c r="F41" t="s">
        <v>964</v>
      </c>
    </row>
    <row r="42" spans="1:7" ht="40.5">
      <c r="A42" s="321"/>
      <c r="B42" t="s">
        <v>672</v>
      </c>
      <c r="C42">
        <v>0</v>
      </c>
      <c r="D42">
        <v>280000</v>
      </c>
      <c r="E42" s="287" t="s">
        <v>963</v>
      </c>
      <c r="F42" t="s">
        <v>964</v>
      </c>
    </row>
    <row r="43" spans="1:7" ht="27">
      <c r="A43" s="321" t="s">
        <v>965</v>
      </c>
      <c r="B43" t="s">
        <v>660</v>
      </c>
      <c r="C43">
        <v>8792</v>
      </c>
      <c r="D43">
        <v>128000</v>
      </c>
      <c r="E43" s="287" t="s">
        <v>966</v>
      </c>
      <c r="F43" t="s">
        <v>967</v>
      </c>
    </row>
    <row r="44" spans="1:7" ht="27">
      <c r="A44" s="321" t="s">
        <v>965</v>
      </c>
      <c r="B44" t="s">
        <v>563</v>
      </c>
      <c r="C44">
        <v>47035</v>
      </c>
      <c r="D44">
        <v>119412</v>
      </c>
      <c r="E44" s="287" t="s">
        <v>966</v>
      </c>
      <c r="F44" t="s">
        <v>967</v>
      </c>
    </row>
    <row r="45" spans="1:7" ht="27">
      <c r="A45" s="321" t="s">
        <v>965</v>
      </c>
      <c r="B45" t="s">
        <v>665</v>
      </c>
      <c r="C45">
        <v>0</v>
      </c>
      <c r="D45">
        <v>77588</v>
      </c>
      <c r="E45" s="287" t="s">
        <v>966</v>
      </c>
      <c r="F45" t="s">
        <v>967</v>
      </c>
    </row>
    <row r="46" spans="1:7" ht="27">
      <c r="A46" s="321"/>
      <c r="B46" t="s">
        <v>676</v>
      </c>
      <c r="C46">
        <v>45707</v>
      </c>
      <c r="D46">
        <v>82907</v>
      </c>
      <c r="E46" s="287" t="s">
        <v>968</v>
      </c>
      <c r="F46" t="s">
        <v>969</v>
      </c>
    </row>
    <row r="47" spans="1:7" ht="27">
      <c r="A47" s="321"/>
      <c r="B47" t="s">
        <v>567</v>
      </c>
      <c r="C47" t="s">
        <v>680</v>
      </c>
      <c r="D47" t="s">
        <v>970</v>
      </c>
      <c r="E47" s="287" t="s">
        <v>944</v>
      </c>
      <c r="F47" t="s">
        <v>969</v>
      </c>
    </row>
    <row r="48" spans="1:7" ht="27">
      <c r="A48" s="321"/>
      <c r="B48" t="s">
        <v>682</v>
      </c>
      <c r="C48">
        <v>123.218</v>
      </c>
      <c r="D48">
        <v>500000</v>
      </c>
      <c r="E48" s="287" t="s">
        <v>944</v>
      </c>
      <c r="F48" t="s">
        <v>969</v>
      </c>
    </row>
    <row r="49" spans="1:6" ht="27">
      <c r="A49" s="321"/>
      <c r="B49" t="s">
        <v>971</v>
      </c>
      <c r="C49">
        <v>0</v>
      </c>
      <c r="D49">
        <v>1300000</v>
      </c>
      <c r="E49" s="287" t="s">
        <v>944</v>
      </c>
      <c r="F49" t="s">
        <v>969</v>
      </c>
    </row>
    <row r="50" spans="1:6" ht="40.5">
      <c r="A50" s="321"/>
      <c r="B50" t="s">
        <v>706</v>
      </c>
      <c r="C50" s="289">
        <v>0.33</v>
      </c>
      <c r="D50" s="289">
        <v>1</v>
      </c>
      <c r="E50" s="287" t="s">
        <v>972</v>
      </c>
      <c r="F50" t="s">
        <v>973</v>
      </c>
    </row>
    <row r="51" spans="1:6" ht="40.5">
      <c r="A51" s="321"/>
      <c r="B51" t="s">
        <v>596</v>
      </c>
      <c r="C51">
        <v>119</v>
      </c>
      <c r="D51">
        <v>195</v>
      </c>
      <c r="E51" s="287" t="s">
        <v>972</v>
      </c>
      <c r="F51" t="s">
        <v>973</v>
      </c>
    </row>
    <row r="52" spans="1:6" ht="40.5">
      <c r="A52" s="321"/>
      <c r="B52" t="s">
        <v>709</v>
      </c>
      <c r="C52">
        <v>70</v>
      </c>
      <c r="D52">
        <v>102</v>
      </c>
      <c r="E52" s="287" t="s">
        <v>972</v>
      </c>
      <c r="F52" t="s">
        <v>973</v>
      </c>
    </row>
    <row r="53" spans="1:6" ht="40.5">
      <c r="A53" s="321"/>
      <c r="B53" t="s">
        <v>691</v>
      </c>
      <c r="C53">
        <v>85536</v>
      </c>
      <c r="D53">
        <v>342144</v>
      </c>
      <c r="E53" s="287" t="s">
        <v>974</v>
      </c>
      <c r="F53" t="s">
        <v>964</v>
      </c>
    </row>
    <row r="54" spans="1:6" ht="40.5">
      <c r="A54" s="321"/>
      <c r="B54" t="s">
        <v>695</v>
      </c>
      <c r="C54">
        <v>0</v>
      </c>
      <c r="D54">
        <v>16500</v>
      </c>
      <c r="E54" s="287" t="s">
        <v>974</v>
      </c>
      <c r="F54" t="s">
        <v>964</v>
      </c>
    </row>
    <row r="55" spans="1:6" ht="40.5">
      <c r="A55" s="321"/>
      <c r="B55" t="s">
        <v>975</v>
      </c>
      <c r="C55">
        <v>8814</v>
      </c>
      <c r="D55">
        <v>13614</v>
      </c>
      <c r="E55" s="287" t="s">
        <v>976</v>
      </c>
      <c r="F55" t="s">
        <v>973</v>
      </c>
    </row>
  </sheetData>
  <mergeCells count="32">
    <mergeCell ref="B39:B40"/>
    <mergeCell ref="B35:B36"/>
    <mergeCell ref="C35:C36"/>
    <mergeCell ref="D35:D36"/>
    <mergeCell ref="B37:B38"/>
    <mergeCell ref="C37:C38"/>
    <mergeCell ref="D37:D38"/>
    <mergeCell ref="B31:B32"/>
    <mergeCell ref="C31:C32"/>
    <mergeCell ref="D31:D32"/>
    <mergeCell ref="B33:B34"/>
    <mergeCell ref="C33:C34"/>
    <mergeCell ref="D33:D34"/>
    <mergeCell ref="B25:B26"/>
    <mergeCell ref="C25:C26"/>
    <mergeCell ref="D25:D26"/>
    <mergeCell ref="B29:B30"/>
    <mergeCell ref="C29:C30"/>
    <mergeCell ref="D29:D30"/>
    <mergeCell ref="B15:B18"/>
    <mergeCell ref="C15:C18"/>
    <mergeCell ref="D15:D18"/>
    <mergeCell ref="B23:B24"/>
    <mergeCell ref="C23:C24"/>
    <mergeCell ref="D23:D24"/>
    <mergeCell ref="B5:B6"/>
    <mergeCell ref="C5:C6"/>
    <mergeCell ref="D5:D6"/>
    <mergeCell ref="E5:E6"/>
    <mergeCell ref="B9:B12"/>
    <mergeCell ref="C9:C12"/>
    <mergeCell ref="D9:D1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102"/>
  <sheetViews>
    <sheetView topLeftCell="A10" zoomScale="70" zoomScaleNormal="70" workbookViewId="0">
      <selection activeCell="A14" sqref="A14:A15"/>
    </sheetView>
  </sheetViews>
  <sheetFormatPr baseColWidth="10" defaultColWidth="11.42578125" defaultRowHeight="15"/>
  <cols>
    <col min="1" max="1" width="29.28515625" style="366" customWidth="1"/>
    <col min="2" max="2" width="34.5703125" style="366" customWidth="1"/>
    <col min="3" max="3" width="20.28515625" style="366" customWidth="1"/>
    <col min="4" max="4" width="43.140625" style="366" customWidth="1"/>
    <col min="5" max="5" width="47.42578125" style="366" customWidth="1"/>
    <col min="6" max="6" width="2.5703125" style="366" customWidth="1"/>
    <col min="7" max="7" width="49.42578125" style="366" customWidth="1"/>
    <col min="8" max="8" width="39.28515625" style="366" customWidth="1"/>
    <col min="9" max="9" width="62.42578125" style="366" customWidth="1"/>
    <col min="10" max="16384" width="11.42578125" style="366"/>
  </cols>
  <sheetData>
    <row r="2" spans="1:6" ht="15.75">
      <c r="B2" s="715" t="s">
        <v>977</v>
      </c>
      <c r="C2" s="716"/>
      <c r="D2" s="717"/>
    </row>
    <row r="3" spans="1:6" ht="30">
      <c r="B3" s="396" t="s">
        <v>978</v>
      </c>
      <c r="C3" s="396" t="s">
        <v>979</v>
      </c>
      <c r="D3" s="396" t="s">
        <v>980</v>
      </c>
    </row>
    <row r="4" spans="1:6">
      <c r="B4" s="361" t="s">
        <v>981</v>
      </c>
      <c r="C4" s="361"/>
      <c r="D4" s="361" t="s">
        <v>16</v>
      </c>
    </row>
    <row r="5" spans="1:6">
      <c r="B5" s="361" t="s">
        <v>982</v>
      </c>
      <c r="C5" s="361"/>
      <c r="D5" s="361" t="s">
        <v>983</v>
      </c>
    </row>
    <row r="6" spans="1:6">
      <c r="B6" s="361" t="s">
        <v>984</v>
      </c>
      <c r="C6" s="361"/>
      <c r="D6" s="361" t="s">
        <v>225</v>
      </c>
    </row>
    <row r="7" spans="1:6">
      <c r="B7" s="361" t="s">
        <v>985</v>
      </c>
      <c r="C7" s="361"/>
      <c r="D7" s="361" t="s">
        <v>986</v>
      </c>
    </row>
    <row r="8" spans="1:6">
      <c r="B8" s="361" t="s">
        <v>987</v>
      </c>
      <c r="C8" s="361"/>
      <c r="D8" s="363"/>
    </row>
    <row r="10" spans="1:6">
      <c r="B10" s="723" t="s">
        <v>988</v>
      </c>
      <c r="C10" s="723"/>
      <c r="D10" s="723"/>
    </row>
    <row r="12" spans="1:6" ht="15.75">
      <c r="A12" s="722" t="s">
        <v>989</v>
      </c>
      <c r="B12" s="722"/>
      <c r="C12" s="722"/>
      <c r="D12" s="722"/>
      <c r="E12" s="722"/>
      <c r="F12" s="367"/>
    </row>
    <row r="13" spans="1:6" ht="30">
      <c r="A13" s="396" t="s">
        <v>990</v>
      </c>
      <c r="B13" s="396" t="s">
        <v>991</v>
      </c>
      <c r="C13" s="397" t="s">
        <v>992</v>
      </c>
      <c r="D13" s="397" t="s">
        <v>993</v>
      </c>
      <c r="E13" s="396" t="s">
        <v>994</v>
      </c>
      <c r="F13" s="368"/>
    </row>
    <row r="14" spans="1:6" ht="232.5">
      <c r="A14" s="702" t="str">
        <f>D5</f>
        <v>infancia, juventud y familias</v>
      </c>
      <c r="B14" s="363" t="s">
        <v>995</v>
      </c>
      <c r="C14" s="369" t="s">
        <v>996</v>
      </c>
      <c r="D14" s="361" t="s">
        <v>997</v>
      </c>
      <c r="E14" s="702" t="s">
        <v>998</v>
      </c>
    </row>
    <row r="15" spans="1:6" ht="246">
      <c r="A15" s="702"/>
      <c r="B15" s="363" t="s">
        <v>541</v>
      </c>
      <c r="C15" s="369" t="s">
        <v>999</v>
      </c>
      <c r="D15" s="363" t="s">
        <v>1000</v>
      </c>
      <c r="E15" s="702"/>
    </row>
    <row r="16" spans="1:6" ht="273">
      <c r="A16" s="363" t="str">
        <f>D4</f>
        <v>Superación de la pobreza</v>
      </c>
      <c r="B16" s="361" t="s">
        <v>1001</v>
      </c>
      <c r="C16" s="369" t="s">
        <v>1002</v>
      </c>
      <c r="D16" s="363"/>
      <c r="E16" s="361" t="s">
        <v>1003</v>
      </c>
      <c r="F16" s="370"/>
    </row>
    <row r="17" spans="1:9" ht="339.75">
      <c r="A17" s="363" t="str">
        <f>D6</f>
        <v>Construcción de paz</v>
      </c>
      <c r="B17" s="361" t="s">
        <v>1004</v>
      </c>
      <c r="C17" s="369" t="s">
        <v>1005</v>
      </c>
      <c r="D17" s="361" t="s">
        <v>1006</v>
      </c>
      <c r="E17" s="361" t="s">
        <v>696</v>
      </c>
      <c r="F17" s="370"/>
    </row>
    <row r="18" spans="1:9" ht="227.25">
      <c r="A18" s="363" t="str">
        <f>D7</f>
        <v>Fortalecimiento institucional</v>
      </c>
      <c r="B18" s="361"/>
      <c r="C18" s="369" t="s">
        <v>1007</v>
      </c>
      <c r="D18" s="361" t="s">
        <v>1008</v>
      </c>
      <c r="E18" s="361"/>
      <c r="F18" s="370"/>
    </row>
    <row r="19" spans="1:9">
      <c r="B19" s="370"/>
      <c r="D19" s="370"/>
    </row>
    <row r="20" spans="1:9" ht="15.75">
      <c r="A20" s="724" t="s">
        <v>1009</v>
      </c>
      <c r="B20" s="724"/>
      <c r="C20" s="724"/>
      <c r="D20" s="724"/>
      <c r="E20" s="724"/>
      <c r="F20" s="724"/>
      <c r="G20" s="724"/>
      <c r="H20" s="724"/>
    </row>
    <row r="21" spans="1:9" ht="28.5" customHeight="1" thickBot="1">
      <c r="A21" s="398" t="s">
        <v>989</v>
      </c>
      <c r="B21" s="398" t="s">
        <v>1010</v>
      </c>
      <c r="C21" s="398" t="s">
        <v>1011</v>
      </c>
      <c r="D21" s="398" t="s">
        <v>1012</v>
      </c>
      <c r="E21" s="398" t="s">
        <v>1013</v>
      </c>
      <c r="F21" s="398"/>
      <c r="G21" s="398" t="s">
        <v>1014</v>
      </c>
      <c r="H21" s="371" t="s">
        <v>1015</v>
      </c>
      <c r="I21" s="371" t="s">
        <v>349</v>
      </c>
    </row>
    <row r="22" spans="1:9" ht="62.25" customHeight="1">
      <c r="A22" s="709" t="str">
        <f>E16</f>
        <v>promover la ruta superación de la pobreza desde la concurrencia sectorial, fortalecimiento de la plataforma de información y las políticas públicas de inclusión social y productiva de los hogares en pobreza extrema y multidimensional</v>
      </c>
      <c r="B22" s="372" t="s">
        <v>1016</v>
      </c>
      <c r="C22" s="373" t="s">
        <v>1017</v>
      </c>
      <c r="D22" s="719" t="s">
        <v>455</v>
      </c>
      <c r="E22" s="374" t="s">
        <v>456</v>
      </c>
      <c r="F22" s="374" t="s">
        <v>25</v>
      </c>
      <c r="G22" s="372" t="s">
        <v>1018</v>
      </c>
      <c r="H22" s="372" t="s">
        <v>59</v>
      </c>
      <c r="I22" s="375"/>
    </row>
    <row r="23" spans="1:9" ht="360">
      <c r="A23" s="710"/>
      <c r="B23" s="361" t="s">
        <v>1019</v>
      </c>
      <c r="C23" s="363" t="s">
        <v>1017</v>
      </c>
      <c r="D23" s="706"/>
      <c r="E23" s="376" t="s">
        <v>458</v>
      </c>
      <c r="F23" s="376"/>
      <c r="G23" s="361" t="s">
        <v>615</v>
      </c>
      <c r="H23" s="361" t="s">
        <v>1020</v>
      </c>
      <c r="I23" s="365" t="s">
        <v>1021</v>
      </c>
    </row>
    <row r="24" spans="1:9" ht="105">
      <c r="A24" s="710"/>
      <c r="B24" s="361" t="s">
        <v>1022</v>
      </c>
      <c r="C24" s="363" t="s">
        <v>1017</v>
      </c>
      <c r="D24" s="706"/>
      <c r="E24" s="376" t="s">
        <v>459</v>
      </c>
      <c r="F24" s="376"/>
      <c r="G24" s="361" t="s">
        <v>1023</v>
      </c>
      <c r="H24" s="361" t="s">
        <v>1024</v>
      </c>
      <c r="I24" s="365" t="s">
        <v>1025</v>
      </c>
    </row>
    <row r="25" spans="1:9" ht="90">
      <c r="A25" s="710"/>
      <c r="B25" s="706" t="s">
        <v>1026</v>
      </c>
      <c r="C25" s="702" t="s">
        <v>1017</v>
      </c>
      <c r="D25" s="706"/>
      <c r="E25" s="734" t="s">
        <v>461</v>
      </c>
      <c r="F25" s="734"/>
      <c r="G25" s="361" t="s">
        <v>48</v>
      </c>
      <c r="H25" s="361" t="s">
        <v>1027</v>
      </c>
      <c r="I25" s="365" t="s">
        <v>1028</v>
      </c>
    </row>
    <row r="26" spans="1:9" ht="27">
      <c r="A26" s="710"/>
      <c r="B26" s="731"/>
      <c r="C26" s="702"/>
      <c r="D26" s="706"/>
      <c r="E26" s="734"/>
      <c r="F26" s="734"/>
      <c r="G26" s="706" t="s">
        <v>37</v>
      </c>
      <c r="H26" s="377" t="s">
        <v>38</v>
      </c>
      <c r="I26" s="728" t="s">
        <v>1029</v>
      </c>
    </row>
    <row r="27" spans="1:9" ht="40.5">
      <c r="A27" s="710"/>
      <c r="B27" s="731"/>
      <c r="C27" s="702"/>
      <c r="D27" s="706"/>
      <c r="E27" s="734"/>
      <c r="F27" s="734"/>
      <c r="G27" s="731"/>
      <c r="H27" s="377" t="s">
        <v>75</v>
      </c>
      <c r="I27" s="729"/>
    </row>
    <row r="28" spans="1:9" ht="27.75" thickBot="1">
      <c r="A28" s="714"/>
      <c r="B28" s="732"/>
      <c r="C28" s="733"/>
      <c r="D28" s="707"/>
      <c r="E28" s="735"/>
      <c r="F28" s="735"/>
      <c r="G28" s="732"/>
      <c r="H28" s="378" t="s">
        <v>44</v>
      </c>
      <c r="I28" s="730"/>
    </row>
    <row r="29" spans="1:9" ht="54">
      <c r="A29" s="709" t="str">
        <f>E14</f>
        <v>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v>
      </c>
      <c r="B29" s="712" t="s">
        <v>1030</v>
      </c>
      <c r="C29" s="712" t="s">
        <v>1017</v>
      </c>
      <c r="D29" s="719" t="s">
        <v>104</v>
      </c>
      <c r="E29" s="736" t="s">
        <v>423</v>
      </c>
      <c r="F29" s="736" t="s">
        <v>57</v>
      </c>
      <c r="G29" s="712" t="s">
        <v>670</v>
      </c>
      <c r="H29" s="379" t="s">
        <v>552</v>
      </c>
      <c r="I29" s="375" t="s">
        <v>1031</v>
      </c>
    </row>
    <row r="30" spans="1:9" ht="67.5">
      <c r="A30" s="710"/>
      <c r="B30" s="702"/>
      <c r="C30" s="702"/>
      <c r="D30" s="706"/>
      <c r="E30" s="737"/>
      <c r="F30" s="737"/>
      <c r="G30" s="702"/>
      <c r="H30" s="377" t="s">
        <v>672</v>
      </c>
      <c r="I30" s="380" t="s">
        <v>1031</v>
      </c>
    </row>
    <row r="31" spans="1:9">
      <c r="A31" s="710"/>
      <c r="B31" s="702"/>
      <c r="C31" s="702"/>
      <c r="D31" s="706"/>
      <c r="E31" s="737"/>
      <c r="F31" s="737"/>
      <c r="G31" s="702"/>
      <c r="H31" s="725" t="s">
        <v>82</v>
      </c>
      <c r="I31" s="721" t="s">
        <v>1032</v>
      </c>
    </row>
    <row r="32" spans="1:9" ht="120">
      <c r="A32" s="710"/>
      <c r="B32" s="363" t="s">
        <v>1033</v>
      </c>
      <c r="C32" s="363" t="s">
        <v>1017</v>
      </c>
      <c r="D32" s="720"/>
      <c r="E32" s="381" t="s">
        <v>103</v>
      </c>
      <c r="F32" s="381"/>
      <c r="G32" s="702"/>
      <c r="H32" s="725"/>
      <c r="I32" s="721"/>
    </row>
    <row r="33" spans="1:9" ht="90">
      <c r="A33" s="710"/>
      <c r="B33" s="363" t="s">
        <v>1034</v>
      </c>
      <c r="C33" s="363" t="s">
        <v>1017</v>
      </c>
      <c r="D33" s="361" t="s">
        <v>1035</v>
      </c>
      <c r="E33" s="381" t="s">
        <v>100</v>
      </c>
      <c r="F33" s="381"/>
      <c r="G33" s="382" t="s">
        <v>674</v>
      </c>
      <c r="H33" s="377" t="s">
        <v>1036</v>
      </c>
      <c r="I33" s="380"/>
    </row>
    <row r="34" spans="1:9" ht="90">
      <c r="A34" s="710"/>
      <c r="B34" s="363" t="s">
        <v>538</v>
      </c>
      <c r="C34" s="363" t="s">
        <v>1017</v>
      </c>
      <c r="D34" s="361" t="s">
        <v>429</v>
      </c>
      <c r="E34" s="381" t="s">
        <v>430</v>
      </c>
      <c r="F34" s="381"/>
      <c r="G34" s="382" t="s">
        <v>684</v>
      </c>
      <c r="H34" s="377" t="s">
        <v>1037</v>
      </c>
      <c r="I34" s="380"/>
    </row>
    <row r="35" spans="1:9" ht="120">
      <c r="A35" s="710"/>
      <c r="B35" s="363" t="s">
        <v>542</v>
      </c>
      <c r="C35" s="363" t="s">
        <v>1017</v>
      </c>
      <c r="D35" s="706" t="s">
        <v>432</v>
      </c>
      <c r="E35" s="381" t="s">
        <v>68</v>
      </c>
      <c r="F35" s="381"/>
      <c r="G35" s="382" t="s">
        <v>686</v>
      </c>
      <c r="H35" s="377" t="s">
        <v>1038</v>
      </c>
      <c r="I35" s="380"/>
    </row>
    <row r="36" spans="1:9" ht="60">
      <c r="A36" s="710"/>
      <c r="B36" s="363" t="s">
        <v>544</v>
      </c>
      <c r="C36" s="363" t="s">
        <v>1017</v>
      </c>
      <c r="D36" s="720"/>
      <c r="E36" s="381" t="s">
        <v>98</v>
      </c>
      <c r="F36" s="381"/>
      <c r="G36" s="363"/>
      <c r="H36" s="363"/>
      <c r="I36" s="380"/>
    </row>
    <row r="37" spans="1:9" ht="90">
      <c r="A37" s="710"/>
      <c r="B37" s="363" t="s">
        <v>545</v>
      </c>
      <c r="C37" s="363" t="s">
        <v>1017</v>
      </c>
      <c r="D37" s="706" t="s">
        <v>435</v>
      </c>
      <c r="E37" s="381" t="s">
        <v>436</v>
      </c>
      <c r="F37" s="381"/>
      <c r="G37" s="363"/>
      <c r="H37" s="363"/>
      <c r="I37" s="380"/>
    </row>
    <row r="38" spans="1:9" ht="45">
      <c r="A38" s="710"/>
      <c r="B38" s="363" t="s">
        <v>1039</v>
      </c>
      <c r="C38" s="363" t="s">
        <v>1017</v>
      </c>
      <c r="D38" s="720"/>
      <c r="E38" s="381" t="s">
        <v>30</v>
      </c>
      <c r="F38" s="381"/>
      <c r="G38" s="363"/>
      <c r="H38" s="363"/>
      <c r="I38" s="380"/>
    </row>
    <row r="39" spans="1:9" ht="105">
      <c r="A39" s="710"/>
      <c r="B39" s="363" t="s">
        <v>445</v>
      </c>
      <c r="C39" s="363" t="s">
        <v>1017</v>
      </c>
      <c r="D39" s="361" t="s">
        <v>1040</v>
      </c>
      <c r="E39" s="381" t="s">
        <v>70</v>
      </c>
      <c r="F39" s="381"/>
      <c r="G39" s="363"/>
      <c r="H39" s="363"/>
      <c r="I39" s="380"/>
    </row>
    <row r="40" spans="1:9" ht="90">
      <c r="A40" s="710"/>
      <c r="B40" s="363" t="s">
        <v>551</v>
      </c>
      <c r="C40" s="363" t="s">
        <v>1017</v>
      </c>
      <c r="D40" s="706" t="s">
        <v>445</v>
      </c>
      <c r="E40" s="381" t="s">
        <v>446</v>
      </c>
      <c r="F40" s="381"/>
      <c r="G40" s="363"/>
      <c r="H40" s="363"/>
      <c r="I40" s="380"/>
    </row>
    <row r="41" spans="1:9" ht="135">
      <c r="A41" s="710"/>
      <c r="B41" s="363" t="s">
        <v>553</v>
      </c>
      <c r="C41" s="363" t="s">
        <v>1017</v>
      </c>
      <c r="D41" s="720"/>
      <c r="E41" s="381" t="s">
        <v>448</v>
      </c>
      <c r="F41" s="381"/>
      <c r="G41" s="363"/>
      <c r="H41" s="363"/>
      <c r="I41" s="380"/>
    </row>
    <row r="42" spans="1:9" ht="45">
      <c r="A42" s="710"/>
      <c r="B42" s="363"/>
      <c r="C42" s="363"/>
      <c r="D42" s="706" t="s">
        <v>450</v>
      </c>
      <c r="E42" s="381" t="s">
        <v>451</v>
      </c>
      <c r="F42" s="381"/>
      <c r="G42" s="363"/>
      <c r="H42" s="363"/>
      <c r="I42" s="380"/>
    </row>
    <row r="43" spans="1:9" ht="90.75" thickBot="1">
      <c r="A43" s="714"/>
      <c r="B43" s="362"/>
      <c r="C43" s="362"/>
      <c r="D43" s="718"/>
      <c r="E43" s="383" t="s">
        <v>82</v>
      </c>
      <c r="F43" s="383"/>
      <c r="G43" s="362"/>
      <c r="H43" s="362"/>
      <c r="I43" s="384"/>
    </row>
    <row r="44" spans="1:9" ht="75" customHeight="1">
      <c r="A44" s="709" t="str">
        <f>E17</f>
        <v>Reparar y crear conciencia social mediante la divulgación y reconocimiento de los hechos que desencadenaron actos violentos en la historia reciente del país para la no repetición.</v>
      </c>
      <c r="B44" s="712" t="s">
        <v>579</v>
      </c>
      <c r="C44" s="373"/>
      <c r="D44" s="719" t="s">
        <v>463</v>
      </c>
      <c r="E44" s="385" t="s">
        <v>464</v>
      </c>
      <c r="F44" s="385" t="s">
        <v>272</v>
      </c>
      <c r="G44" s="373" t="s">
        <v>697</v>
      </c>
      <c r="H44" s="373"/>
      <c r="I44" s="375" t="s">
        <v>1041</v>
      </c>
    </row>
    <row r="45" spans="1:9" ht="60">
      <c r="A45" s="710"/>
      <c r="B45" s="702"/>
      <c r="C45" s="363"/>
      <c r="D45" s="706"/>
      <c r="E45" s="386" t="s">
        <v>466</v>
      </c>
      <c r="F45" s="386"/>
      <c r="G45" s="382" t="s">
        <v>227</v>
      </c>
      <c r="H45" s="363" t="s">
        <v>1042</v>
      </c>
      <c r="I45" s="380"/>
    </row>
    <row r="46" spans="1:9" ht="75">
      <c r="A46" s="710"/>
      <c r="B46" s="363" t="s">
        <v>1043</v>
      </c>
      <c r="C46" s="363"/>
      <c r="D46" s="706" t="s">
        <v>468</v>
      </c>
      <c r="E46" s="386" t="s">
        <v>469</v>
      </c>
      <c r="F46" s="386"/>
      <c r="G46" s="363" t="s">
        <v>246</v>
      </c>
      <c r="H46" s="363" t="s">
        <v>1044</v>
      </c>
      <c r="I46" s="380"/>
    </row>
    <row r="47" spans="1:9" ht="75">
      <c r="A47" s="710"/>
      <c r="B47" s="363"/>
      <c r="C47" s="363"/>
      <c r="D47" s="706"/>
      <c r="E47" s="386" t="s">
        <v>471</v>
      </c>
      <c r="F47" s="386"/>
      <c r="G47" s="363" t="s">
        <v>705</v>
      </c>
      <c r="H47" s="363" t="s">
        <v>706</v>
      </c>
      <c r="I47" s="380" t="s">
        <v>1031</v>
      </c>
    </row>
    <row r="48" spans="1:9" ht="60">
      <c r="A48" s="710"/>
      <c r="B48" s="363" t="s">
        <v>1045</v>
      </c>
      <c r="C48" s="363"/>
      <c r="D48" s="706" t="s">
        <v>232</v>
      </c>
      <c r="E48" s="386" t="s">
        <v>472</v>
      </c>
      <c r="F48" s="386"/>
      <c r="G48" s="363" t="s">
        <v>708</v>
      </c>
      <c r="H48" s="363" t="s">
        <v>1046</v>
      </c>
      <c r="I48" s="380"/>
    </row>
    <row r="49" spans="1:9" ht="105">
      <c r="A49" s="710"/>
      <c r="B49" s="363"/>
      <c r="C49" s="363"/>
      <c r="D49" s="706"/>
      <c r="E49" s="386" t="s">
        <v>474</v>
      </c>
      <c r="F49" s="386"/>
      <c r="G49" s="363"/>
      <c r="H49" s="363"/>
      <c r="I49" s="380"/>
    </row>
    <row r="50" spans="1:9" ht="75">
      <c r="A50" s="710"/>
      <c r="B50" s="363"/>
      <c r="C50" s="363"/>
      <c r="D50" s="706"/>
      <c r="E50" s="387" t="s">
        <v>475</v>
      </c>
      <c r="F50" s="387" t="s">
        <v>234</v>
      </c>
      <c r="G50" s="363"/>
      <c r="H50" s="363"/>
      <c r="I50" s="380"/>
    </row>
    <row r="51" spans="1:9" ht="105">
      <c r="A51" s="710"/>
      <c r="B51" s="363" t="s">
        <v>1047</v>
      </c>
      <c r="C51" s="363"/>
      <c r="D51" s="706"/>
      <c r="E51" s="387" t="s">
        <v>477</v>
      </c>
      <c r="F51" s="387"/>
      <c r="G51" s="363"/>
      <c r="H51" s="363"/>
      <c r="I51" s="380"/>
    </row>
    <row r="52" spans="1:9" ht="30">
      <c r="A52" s="710"/>
      <c r="B52" s="363"/>
      <c r="C52" s="363"/>
      <c r="D52" s="706"/>
      <c r="E52" s="387" t="s">
        <v>479</v>
      </c>
      <c r="F52" s="387"/>
      <c r="G52" s="363"/>
      <c r="H52" s="363"/>
      <c r="I52" s="380"/>
    </row>
    <row r="53" spans="1:9" ht="30">
      <c r="A53" s="710"/>
      <c r="B53" s="363"/>
      <c r="C53" s="363"/>
      <c r="D53" s="706"/>
      <c r="E53" s="387" t="s">
        <v>481</v>
      </c>
      <c r="F53" s="387"/>
      <c r="G53" s="363"/>
      <c r="H53" s="363"/>
      <c r="I53" s="380"/>
    </row>
    <row r="54" spans="1:9" ht="45.75" thickBot="1">
      <c r="A54" s="714"/>
      <c r="B54" s="362"/>
      <c r="C54" s="362"/>
      <c r="D54" s="707"/>
      <c r="E54" s="388" t="s">
        <v>483</v>
      </c>
      <c r="F54" s="388"/>
      <c r="G54" s="362"/>
      <c r="H54" s="362"/>
      <c r="I54" s="384"/>
    </row>
    <row r="55" spans="1:9" ht="45">
      <c r="A55" s="709">
        <f>E18</f>
        <v>0</v>
      </c>
      <c r="B55" s="712"/>
      <c r="C55" s="712"/>
      <c r="D55" s="372" t="s">
        <v>485</v>
      </c>
      <c r="E55" s="389" t="s">
        <v>486</v>
      </c>
      <c r="F55" s="389"/>
      <c r="G55" s="390" t="s">
        <v>107</v>
      </c>
      <c r="H55" s="373" t="s">
        <v>108</v>
      </c>
      <c r="I55" s="375" t="s">
        <v>1048</v>
      </c>
    </row>
    <row r="56" spans="1:9" ht="90">
      <c r="A56" s="710"/>
      <c r="B56" s="702"/>
      <c r="C56" s="702"/>
      <c r="D56" s="706" t="s">
        <v>487</v>
      </c>
      <c r="E56" s="381" t="s">
        <v>488</v>
      </c>
      <c r="F56" s="381"/>
      <c r="G56" s="382" t="s">
        <v>111</v>
      </c>
      <c r="H56" s="377" t="s">
        <v>712</v>
      </c>
      <c r="I56" s="380" t="s">
        <v>1048</v>
      </c>
    </row>
    <row r="57" spans="1:9" ht="45">
      <c r="A57" s="710"/>
      <c r="B57" s="702"/>
      <c r="C57" s="702"/>
      <c r="D57" s="706"/>
      <c r="E57" s="381" t="s">
        <v>495</v>
      </c>
      <c r="F57" s="381"/>
      <c r="G57" s="726" t="s">
        <v>115</v>
      </c>
      <c r="H57" s="377" t="s">
        <v>116</v>
      </c>
      <c r="I57" s="380" t="s">
        <v>1048</v>
      </c>
    </row>
    <row r="58" spans="1:9" ht="60">
      <c r="A58" s="710"/>
      <c r="B58" s="702"/>
      <c r="C58" s="702"/>
      <c r="D58" s="706" t="s">
        <v>502</v>
      </c>
      <c r="E58" s="381" t="s">
        <v>505</v>
      </c>
      <c r="F58" s="381"/>
      <c r="G58" s="727"/>
      <c r="H58" s="377" t="s">
        <v>713</v>
      </c>
      <c r="I58" s="380" t="s">
        <v>1048</v>
      </c>
    </row>
    <row r="59" spans="1:9" ht="90.75" thickBot="1">
      <c r="A59" s="711"/>
      <c r="B59" s="713"/>
      <c r="C59" s="713"/>
      <c r="D59" s="708"/>
      <c r="E59" s="391" t="s">
        <v>507</v>
      </c>
      <c r="F59" s="391"/>
      <c r="G59" s="392" t="s">
        <v>119</v>
      </c>
      <c r="H59" s="393" t="s">
        <v>120</v>
      </c>
      <c r="I59" s="394" t="s">
        <v>1048</v>
      </c>
    </row>
    <row r="61" spans="1:9" ht="30" customHeight="1">
      <c r="A61" s="705" t="s">
        <v>1049</v>
      </c>
      <c r="B61" s="705"/>
      <c r="C61" s="705"/>
      <c r="D61" s="705"/>
      <c r="E61" s="705"/>
      <c r="F61" s="705"/>
      <c r="G61" s="705"/>
    </row>
    <row r="62" spans="1:9">
      <c r="A62" s="702" t="s">
        <v>1050</v>
      </c>
      <c r="B62" s="702"/>
      <c r="C62" s="702"/>
      <c r="D62" s="702"/>
      <c r="E62" s="702"/>
      <c r="F62" s="702"/>
      <c r="G62" s="702"/>
    </row>
    <row r="63" spans="1:9">
      <c r="A63" s="702" t="s">
        <v>1051</v>
      </c>
      <c r="B63" s="702"/>
      <c r="C63" s="702"/>
      <c r="D63" s="702"/>
      <c r="E63" s="702"/>
      <c r="F63" s="702"/>
      <c r="G63" s="702"/>
    </row>
    <row r="64" spans="1:9">
      <c r="A64" s="702" t="s">
        <v>1052</v>
      </c>
      <c r="B64" s="702"/>
      <c r="C64" s="702"/>
      <c r="D64" s="702"/>
      <c r="E64" s="702"/>
      <c r="F64" s="702"/>
      <c r="G64" s="702"/>
    </row>
    <row r="65" spans="1:9">
      <c r="A65" s="703"/>
      <c r="B65" s="703"/>
    </row>
    <row r="66" spans="1:9" ht="15.75">
      <c r="A66" s="704" t="s">
        <v>1053</v>
      </c>
      <c r="B66" s="704"/>
      <c r="C66" s="704"/>
      <c r="D66" s="704"/>
      <c r="E66" s="704"/>
      <c r="F66" s="704"/>
      <c r="G66" s="704"/>
    </row>
    <row r="67" spans="1:9" ht="50.25" customHeight="1">
      <c r="A67" s="702" t="s">
        <v>1054</v>
      </c>
      <c r="B67" s="702"/>
      <c r="C67" s="702"/>
      <c r="D67" s="702"/>
      <c r="E67" s="702"/>
      <c r="F67" s="702"/>
      <c r="G67" s="702"/>
    </row>
    <row r="68" spans="1:9" ht="54" customHeight="1">
      <c r="A68" s="702" t="s">
        <v>1055</v>
      </c>
      <c r="B68" s="702"/>
      <c r="C68" s="702"/>
      <c r="D68" s="702"/>
      <c r="E68" s="702"/>
      <c r="F68" s="702"/>
      <c r="G68" s="702"/>
    </row>
    <row r="71" spans="1:9" ht="15.75">
      <c r="A71" s="395" t="s">
        <v>1056</v>
      </c>
    </row>
    <row r="72" spans="1:9" ht="15.75">
      <c r="A72" s="395" t="s">
        <v>1057</v>
      </c>
    </row>
    <row r="73" spans="1:9" ht="41.25" customHeight="1">
      <c r="A73" s="702" t="s">
        <v>1058</v>
      </c>
      <c r="B73" s="702"/>
      <c r="C73" s="702"/>
      <c r="D73" s="702"/>
      <c r="E73" s="702"/>
      <c r="F73" s="702"/>
      <c r="G73" s="702"/>
      <c r="H73" s="703"/>
      <c r="I73" s="703"/>
    </row>
    <row r="74" spans="1:9" ht="15" customHeight="1">
      <c r="A74" s="702" t="s">
        <v>1059</v>
      </c>
      <c r="B74" s="702"/>
      <c r="C74" s="702"/>
      <c r="D74" s="702"/>
      <c r="E74" s="702"/>
      <c r="F74" s="702"/>
      <c r="G74" s="702"/>
      <c r="H74" s="703"/>
      <c r="I74" s="703"/>
    </row>
    <row r="75" spans="1:9" ht="41.25" customHeight="1">
      <c r="A75" s="702" t="s">
        <v>1060</v>
      </c>
      <c r="B75" s="702"/>
      <c r="C75" s="702"/>
      <c r="D75" s="702"/>
      <c r="E75" s="702"/>
      <c r="F75" s="702"/>
      <c r="G75" s="702"/>
      <c r="H75" s="703"/>
      <c r="I75" s="703"/>
    </row>
    <row r="76" spans="1:9" ht="24.75" customHeight="1">
      <c r="A76" s="702" t="s">
        <v>1061</v>
      </c>
      <c r="B76" s="702"/>
      <c r="C76" s="702"/>
      <c r="D76" s="702"/>
      <c r="E76" s="702"/>
      <c r="F76" s="702"/>
      <c r="G76" s="702"/>
      <c r="H76" s="703"/>
      <c r="I76" s="703"/>
    </row>
    <row r="77" spans="1:9" ht="33" customHeight="1">
      <c r="A77" s="702" t="s">
        <v>1062</v>
      </c>
      <c r="B77" s="702"/>
      <c r="C77" s="702"/>
      <c r="D77" s="702"/>
      <c r="E77" s="702"/>
      <c r="F77" s="702"/>
      <c r="G77" s="702"/>
      <c r="H77" s="703"/>
      <c r="I77" s="703"/>
    </row>
    <row r="78" spans="1:9" ht="48" customHeight="1">
      <c r="A78" s="702" t="s">
        <v>1063</v>
      </c>
      <c r="B78" s="702"/>
      <c r="C78" s="702"/>
      <c r="D78" s="702"/>
      <c r="E78" s="702"/>
      <c r="F78" s="702"/>
      <c r="G78" s="702"/>
      <c r="H78" s="703"/>
      <c r="I78" s="703"/>
    </row>
    <row r="80" spans="1:9" ht="15.75">
      <c r="A80" s="705" t="s">
        <v>1064</v>
      </c>
      <c r="B80" s="705"/>
      <c r="C80" s="705"/>
      <c r="D80" s="705"/>
      <c r="E80" s="705"/>
      <c r="F80" s="705"/>
      <c r="G80" s="705"/>
    </row>
    <row r="81" spans="1:7" ht="15" customHeight="1">
      <c r="A81" s="702" t="s">
        <v>1065</v>
      </c>
      <c r="B81" s="702"/>
      <c r="C81" s="702"/>
      <c r="D81" s="702"/>
      <c r="E81" s="702"/>
      <c r="F81" s="702"/>
      <c r="G81" s="702"/>
    </row>
    <row r="82" spans="1:7" ht="30" customHeight="1">
      <c r="A82" s="702" t="s">
        <v>1066</v>
      </c>
      <c r="B82" s="702"/>
      <c r="C82" s="702"/>
      <c r="D82" s="702"/>
      <c r="E82" s="702"/>
      <c r="F82" s="702"/>
      <c r="G82" s="702"/>
    </row>
    <row r="83" spans="1:7">
      <c r="A83" s="702" t="s">
        <v>1067</v>
      </c>
      <c r="B83" s="702"/>
      <c r="C83" s="702"/>
      <c r="D83" s="702"/>
      <c r="E83" s="702"/>
      <c r="F83" s="702"/>
      <c r="G83" s="702"/>
    </row>
    <row r="84" spans="1:7" ht="30" customHeight="1">
      <c r="A84" s="702" t="s">
        <v>1068</v>
      </c>
      <c r="B84" s="702"/>
      <c r="C84" s="702"/>
      <c r="D84" s="702"/>
      <c r="E84" s="702"/>
      <c r="F84" s="702"/>
      <c r="G84" s="702"/>
    </row>
    <row r="85" spans="1:7" ht="47.25" customHeight="1">
      <c r="A85" s="702" t="s">
        <v>1069</v>
      </c>
      <c r="B85" s="702"/>
      <c r="C85" s="702"/>
      <c r="D85" s="702"/>
      <c r="E85" s="702"/>
      <c r="F85" s="702"/>
      <c r="G85" s="702"/>
    </row>
    <row r="86" spans="1:7" ht="33" customHeight="1">
      <c r="A86" s="702" t="s">
        <v>1070</v>
      </c>
      <c r="B86" s="702"/>
      <c r="C86" s="702"/>
      <c r="D86" s="702"/>
      <c r="E86" s="702"/>
      <c r="F86" s="702"/>
      <c r="G86" s="702"/>
    </row>
    <row r="87" spans="1:7" ht="15" customHeight="1">
      <c r="A87" s="702" t="s">
        <v>1071</v>
      </c>
      <c r="B87" s="702"/>
      <c r="C87" s="702"/>
      <c r="D87" s="702"/>
      <c r="E87" s="702"/>
      <c r="F87" s="702"/>
      <c r="G87" s="702"/>
    </row>
    <row r="88" spans="1:7" ht="37.5" customHeight="1">
      <c r="A88" s="702" t="s">
        <v>1072</v>
      </c>
      <c r="B88" s="702"/>
      <c r="C88" s="702"/>
      <c r="D88" s="702"/>
      <c r="E88" s="702"/>
      <c r="F88" s="702"/>
      <c r="G88" s="702"/>
    </row>
    <row r="89" spans="1:7" ht="38.25" customHeight="1">
      <c r="A89" s="702" t="s">
        <v>1073</v>
      </c>
      <c r="B89" s="702"/>
      <c r="C89" s="702"/>
      <c r="D89" s="702"/>
      <c r="E89" s="702"/>
      <c r="F89" s="702"/>
      <c r="G89" s="702"/>
    </row>
    <row r="90" spans="1:7" ht="15" customHeight="1">
      <c r="A90" s="702" t="s">
        <v>1074</v>
      </c>
      <c r="B90" s="702"/>
      <c r="C90" s="702"/>
      <c r="D90" s="702"/>
      <c r="E90" s="702"/>
      <c r="F90" s="702"/>
      <c r="G90" s="702"/>
    </row>
    <row r="92" spans="1:7" ht="15.75">
      <c r="A92" s="738" t="s">
        <v>1075</v>
      </c>
      <c r="B92" s="738"/>
      <c r="C92" s="738"/>
      <c r="D92" s="738"/>
      <c r="E92" s="738"/>
      <c r="F92" s="738"/>
      <c r="G92" s="738"/>
    </row>
    <row r="93" spans="1:7" ht="32.25" customHeight="1">
      <c r="A93" s="702" t="s">
        <v>1076</v>
      </c>
      <c r="B93" s="702"/>
      <c r="C93" s="702"/>
      <c r="D93" s="702"/>
      <c r="E93" s="702"/>
      <c r="F93" s="702"/>
      <c r="G93" s="702"/>
    </row>
    <row r="94" spans="1:7">
      <c r="A94" s="702" t="s">
        <v>1077</v>
      </c>
      <c r="B94" s="702"/>
      <c r="C94" s="702"/>
      <c r="D94" s="702"/>
      <c r="E94" s="702"/>
      <c r="F94" s="702"/>
      <c r="G94" s="702"/>
    </row>
    <row r="95" spans="1:7" ht="36.75" customHeight="1">
      <c r="A95" s="702" t="s">
        <v>1078</v>
      </c>
      <c r="B95" s="702"/>
      <c r="C95" s="702"/>
      <c r="D95" s="702"/>
      <c r="E95" s="702"/>
      <c r="F95" s="702"/>
      <c r="G95" s="702"/>
    </row>
    <row r="96" spans="1:7" ht="34.5" customHeight="1">
      <c r="A96" s="702" t="s">
        <v>1079</v>
      </c>
      <c r="B96" s="702"/>
      <c r="C96" s="702"/>
      <c r="D96" s="702"/>
      <c r="E96" s="702"/>
      <c r="F96" s="702"/>
      <c r="G96" s="702"/>
    </row>
    <row r="97" spans="1:7" ht="52.5" customHeight="1">
      <c r="A97" s="702" t="s">
        <v>1080</v>
      </c>
      <c r="B97" s="702"/>
      <c r="C97" s="702"/>
      <c r="D97" s="702"/>
      <c r="E97" s="702"/>
      <c r="F97" s="702"/>
      <c r="G97" s="702"/>
    </row>
    <row r="99" spans="1:7" ht="15.75">
      <c r="A99" s="395" t="s">
        <v>1081</v>
      </c>
    </row>
    <row r="100" spans="1:7">
      <c r="A100" s="702" t="s">
        <v>1082</v>
      </c>
      <c r="B100" s="702"/>
      <c r="C100" s="702"/>
      <c r="D100" s="702"/>
      <c r="E100" s="702"/>
      <c r="F100" s="702"/>
      <c r="G100" s="702"/>
    </row>
    <row r="101" spans="1:7" ht="54.75" customHeight="1">
      <c r="A101" s="702" t="s">
        <v>1083</v>
      </c>
      <c r="B101" s="702"/>
      <c r="C101" s="702"/>
      <c r="D101" s="702"/>
      <c r="E101" s="702"/>
      <c r="F101" s="702"/>
      <c r="G101" s="702"/>
    </row>
    <row r="102" spans="1:7" ht="47.25" customHeight="1">
      <c r="A102" s="702" t="s">
        <v>1084</v>
      </c>
      <c r="B102" s="702"/>
      <c r="C102" s="702"/>
      <c r="D102" s="702"/>
      <c r="E102" s="702"/>
      <c r="F102" s="702"/>
      <c r="G102" s="702"/>
    </row>
  </sheetData>
  <mergeCells count="78">
    <mergeCell ref="A97:G97"/>
    <mergeCell ref="A92:G92"/>
    <mergeCell ref="A100:G100"/>
    <mergeCell ref="A101:G101"/>
    <mergeCell ref="A102:G102"/>
    <mergeCell ref="A90:G90"/>
    <mergeCell ref="A93:G93"/>
    <mergeCell ref="A94:G94"/>
    <mergeCell ref="A95:G95"/>
    <mergeCell ref="A96:G96"/>
    <mergeCell ref="A85:G85"/>
    <mergeCell ref="A86:G86"/>
    <mergeCell ref="A87:G87"/>
    <mergeCell ref="A88:G88"/>
    <mergeCell ref="A89:G89"/>
    <mergeCell ref="A80:G80"/>
    <mergeCell ref="A81:G81"/>
    <mergeCell ref="A82:G82"/>
    <mergeCell ref="A83:G83"/>
    <mergeCell ref="A84:G84"/>
    <mergeCell ref="G57:G58"/>
    <mergeCell ref="A62:G62"/>
    <mergeCell ref="A63:G63"/>
    <mergeCell ref="A64:G64"/>
    <mergeCell ref="I26:I28"/>
    <mergeCell ref="A22:A28"/>
    <mergeCell ref="B25:B28"/>
    <mergeCell ref="C25:C28"/>
    <mergeCell ref="D22:D28"/>
    <mergeCell ref="E25:E28"/>
    <mergeCell ref="F25:F28"/>
    <mergeCell ref="G26:G28"/>
    <mergeCell ref="E29:E31"/>
    <mergeCell ref="F29:F31"/>
    <mergeCell ref="B29:B31"/>
    <mergeCell ref="D29:D32"/>
    <mergeCell ref="I31:I32"/>
    <mergeCell ref="E14:E15"/>
    <mergeCell ref="A14:A15"/>
    <mergeCell ref="A12:E12"/>
    <mergeCell ref="B10:D10"/>
    <mergeCell ref="A29:A43"/>
    <mergeCell ref="A20:H20"/>
    <mergeCell ref="C29:C31"/>
    <mergeCell ref="G29:G32"/>
    <mergeCell ref="H31:H32"/>
    <mergeCell ref="B2:D2"/>
    <mergeCell ref="D42:D43"/>
    <mergeCell ref="D44:D45"/>
    <mergeCell ref="B44:B45"/>
    <mergeCell ref="D46:D47"/>
    <mergeCell ref="D35:D36"/>
    <mergeCell ref="D37:D38"/>
    <mergeCell ref="D40:D41"/>
    <mergeCell ref="D48:D54"/>
    <mergeCell ref="D56:D57"/>
    <mergeCell ref="D58:D59"/>
    <mergeCell ref="A55:A59"/>
    <mergeCell ref="B55:B59"/>
    <mergeCell ref="C55:C59"/>
    <mergeCell ref="A44:A54"/>
    <mergeCell ref="A65:B65"/>
    <mergeCell ref="A66:G66"/>
    <mergeCell ref="A67:G67"/>
    <mergeCell ref="A68:G68"/>
    <mergeCell ref="A61:G61"/>
    <mergeCell ref="A76:G76"/>
    <mergeCell ref="H76:I76"/>
    <mergeCell ref="A77:G77"/>
    <mergeCell ref="H77:I77"/>
    <mergeCell ref="A78:G78"/>
    <mergeCell ref="H78:I78"/>
    <mergeCell ref="A73:G73"/>
    <mergeCell ref="H73:I73"/>
    <mergeCell ref="A74:G74"/>
    <mergeCell ref="H74:I74"/>
    <mergeCell ref="A75:G75"/>
    <mergeCell ref="H75:I75"/>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Q12"/>
  <sheetViews>
    <sheetView workbookViewId="0">
      <selection activeCell="A5" sqref="A5:A12"/>
    </sheetView>
  </sheetViews>
  <sheetFormatPr baseColWidth="10" defaultColWidth="11.42578125" defaultRowHeight="12"/>
  <cols>
    <col min="1" max="1" width="12.140625" style="402" customWidth="1"/>
    <col min="2" max="2" width="13.28515625" style="403" customWidth="1"/>
    <col min="3" max="3" width="17.140625" style="404" customWidth="1"/>
    <col min="4" max="4" width="54.140625" style="403" customWidth="1"/>
    <col min="5" max="5" width="21.42578125" style="405" hidden="1" customWidth="1"/>
    <col min="6" max="6" width="25.5703125" style="405" hidden="1" customWidth="1"/>
    <col min="7" max="7" width="14.140625" style="405" hidden="1" customWidth="1"/>
    <col min="8" max="8" width="25" style="405" hidden="1" customWidth="1"/>
    <col min="9" max="9" width="43.42578125" style="406" customWidth="1"/>
    <col min="10" max="10" width="7.42578125" style="402" customWidth="1"/>
    <col min="11" max="11" width="10.28515625" style="500" customWidth="1"/>
    <col min="12" max="12" width="8.140625" style="402" customWidth="1"/>
    <col min="13" max="13" width="9.85546875" style="402" customWidth="1"/>
    <col min="14" max="14" width="8.28515625" style="402" customWidth="1"/>
    <col min="15" max="15" width="9.140625" style="402" customWidth="1"/>
    <col min="16" max="16" width="9.28515625" style="402" customWidth="1"/>
    <col min="17" max="17" width="59.85546875" style="501" customWidth="1"/>
    <col min="18" max="16384" width="11.42578125" style="403"/>
  </cols>
  <sheetData>
    <row r="2" spans="1:17" ht="18.75">
      <c r="A2" s="499" t="s">
        <v>57</v>
      </c>
    </row>
    <row r="4" spans="1:17" s="428" customFormat="1" ht="27">
      <c r="A4" s="427" t="s">
        <v>0</v>
      </c>
      <c r="B4" s="427" t="s">
        <v>1</v>
      </c>
      <c r="C4" s="427" t="s">
        <v>2</v>
      </c>
      <c r="D4" s="427" t="s">
        <v>3</v>
      </c>
      <c r="E4" s="427" t="s">
        <v>4</v>
      </c>
      <c r="F4" s="427" t="s">
        <v>5</v>
      </c>
      <c r="G4" s="427" t="s">
        <v>6</v>
      </c>
      <c r="H4" s="427" t="s">
        <v>7</v>
      </c>
      <c r="I4" s="427" t="s">
        <v>8</v>
      </c>
      <c r="J4" s="427" t="s">
        <v>9</v>
      </c>
      <c r="K4" s="427" t="s">
        <v>10</v>
      </c>
      <c r="L4" s="427" t="s">
        <v>11</v>
      </c>
      <c r="M4" s="427" t="s">
        <v>12</v>
      </c>
      <c r="N4" s="427" t="s">
        <v>13</v>
      </c>
      <c r="O4" s="427" t="s">
        <v>14</v>
      </c>
      <c r="P4" s="502" t="s">
        <v>15</v>
      </c>
      <c r="Q4" s="503" t="s">
        <v>1085</v>
      </c>
    </row>
    <row r="5" spans="1:17" ht="45">
      <c r="A5" s="581" t="s">
        <v>63</v>
      </c>
      <c r="B5" s="581" t="s">
        <v>159</v>
      </c>
      <c r="C5" s="591" t="s">
        <v>65</v>
      </c>
      <c r="D5" s="504" t="s">
        <v>66</v>
      </c>
      <c r="E5" s="505" t="s">
        <v>67</v>
      </c>
      <c r="F5" s="505" t="s">
        <v>33</v>
      </c>
      <c r="G5" s="505" t="s">
        <v>34</v>
      </c>
      <c r="H5" s="505" t="s">
        <v>23</v>
      </c>
      <c r="I5" s="440" t="s">
        <v>68</v>
      </c>
      <c r="J5" s="506">
        <v>1306343</v>
      </c>
      <c r="K5" s="507">
        <v>1500000</v>
      </c>
      <c r="L5" s="506">
        <v>1369933</v>
      </c>
      <c r="M5" s="506">
        <v>1412133</v>
      </c>
      <c r="N5" s="506">
        <v>1454133</v>
      </c>
      <c r="O5" s="506">
        <v>1500000</v>
      </c>
      <c r="P5" s="508" t="s">
        <v>57</v>
      </c>
      <c r="Q5" s="509" t="s">
        <v>1086</v>
      </c>
    </row>
    <row r="6" spans="1:17" ht="33.75">
      <c r="A6" s="581"/>
      <c r="B6" s="581"/>
      <c r="C6" s="591"/>
      <c r="D6" s="489" t="s">
        <v>69</v>
      </c>
      <c r="E6" s="442"/>
      <c r="F6" s="444"/>
      <c r="G6" s="442"/>
      <c r="H6" s="442"/>
      <c r="I6" s="445" t="s">
        <v>70</v>
      </c>
      <c r="J6" s="446">
        <v>0.74</v>
      </c>
      <c r="K6" s="510" t="s">
        <v>71</v>
      </c>
      <c r="L6" s="447" t="s">
        <v>71</v>
      </c>
      <c r="M6" s="447" t="s">
        <v>71</v>
      </c>
      <c r="N6" s="447" t="s">
        <v>71</v>
      </c>
      <c r="O6" s="447" t="s">
        <v>71</v>
      </c>
      <c r="P6" s="511" t="s">
        <v>57</v>
      </c>
      <c r="Q6" s="509"/>
    </row>
    <row r="7" spans="1:17" ht="45">
      <c r="A7" s="581"/>
      <c r="B7" s="581"/>
      <c r="C7" s="512" t="s">
        <v>72</v>
      </c>
      <c r="D7" s="513" t="s">
        <v>170</v>
      </c>
      <c r="E7" s="513"/>
      <c r="F7" s="514"/>
      <c r="G7" s="513"/>
      <c r="H7" s="513"/>
      <c r="I7" s="515" t="s">
        <v>171</v>
      </c>
      <c r="J7" s="516">
        <v>0</v>
      </c>
      <c r="K7" s="517">
        <v>0.75</v>
      </c>
      <c r="L7" s="516">
        <v>0</v>
      </c>
      <c r="M7" s="518">
        <v>0.25</v>
      </c>
      <c r="N7" s="518">
        <v>0.5</v>
      </c>
      <c r="O7" s="519">
        <v>0.75</v>
      </c>
      <c r="P7" s="520" t="s">
        <v>57</v>
      </c>
      <c r="Q7" s="521"/>
    </row>
    <row r="8" spans="1:17" ht="60">
      <c r="A8" s="581"/>
      <c r="B8" s="581"/>
      <c r="C8" s="739" t="s">
        <v>77</v>
      </c>
      <c r="D8" s="522" t="s">
        <v>1087</v>
      </c>
      <c r="E8" s="523"/>
      <c r="F8" s="524"/>
      <c r="G8" s="523"/>
      <c r="H8" s="523"/>
      <c r="I8" s="492" t="s">
        <v>179</v>
      </c>
      <c r="J8" s="525" t="s">
        <v>172</v>
      </c>
      <c r="K8" s="526">
        <v>60400</v>
      </c>
      <c r="L8" s="527">
        <v>15100</v>
      </c>
      <c r="M8" s="527">
        <v>15100</v>
      </c>
      <c r="N8" s="527">
        <v>15100</v>
      </c>
      <c r="O8" s="527">
        <v>15100</v>
      </c>
      <c r="P8" s="528" t="s">
        <v>57</v>
      </c>
      <c r="Q8" s="529" t="s">
        <v>1088</v>
      </c>
    </row>
    <row r="9" spans="1:17" ht="60">
      <c r="A9" s="581"/>
      <c r="B9" s="581"/>
      <c r="C9" s="739"/>
      <c r="D9" s="522" t="s">
        <v>1089</v>
      </c>
      <c r="E9" s="523"/>
      <c r="F9" s="524"/>
      <c r="G9" s="523"/>
      <c r="H9" s="523"/>
      <c r="I9" s="530" t="s">
        <v>185</v>
      </c>
      <c r="J9" s="531">
        <v>1</v>
      </c>
      <c r="K9" s="532">
        <v>1</v>
      </c>
      <c r="L9" s="533">
        <v>1</v>
      </c>
      <c r="M9" s="533">
        <v>1</v>
      </c>
      <c r="N9" s="533">
        <v>1</v>
      </c>
      <c r="O9" s="533">
        <v>1</v>
      </c>
      <c r="P9" s="528" t="s">
        <v>57</v>
      </c>
      <c r="Q9" s="529" t="s">
        <v>1090</v>
      </c>
    </row>
    <row r="10" spans="1:17" ht="108">
      <c r="A10" s="581"/>
      <c r="B10" s="581"/>
      <c r="C10" s="740"/>
      <c r="D10" s="492" t="s">
        <v>192</v>
      </c>
      <c r="E10" s="469"/>
      <c r="F10" s="471"/>
      <c r="G10" s="469"/>
      <c r="H10" s="469"/>
      <c r="I10" s="492" t="s">
        <v>190</v>
      </c>
      <c r="J10" s="534">
        <v>0</v>
      </c>
      <c r="K10" s="535">
        <v>0.2</v>
      </c>
      <c r="L10" s="536">
        <v>0.05</v>
      </c>
      <c r="M10" s="536">
        <v>0.1</v>
      </c>
      <c r="N10" s="536">
        <v>0.15</v>
      </c>
      <c r="O10" s="537">
        <v>0.2</v>
      </c>
      <c r="P10" s="538" t="s">
        <v>57</v>
      </c>
      <c r="Q10" s="529" t="s">
        <v>1091</v>
      </c>
    </row>
    <row r="11" spans="1:17" ht="67.5">
      <c r="A11" s="581"/>
      <c r="B11" s="581"/>
      <c r="C11" s="504" t="s">
        <v>88</v>
      </c>
      <c r="D11" s="504" t="s">
        <v>1092</v>
      </c>
      <c r="E11" s="539"/>
      <c r="F11" s="539"/>
      <c r="G11" s="539"/>
      <c r="H11" s="539"/>
      <c r="I11" s="504" t="s">
        <v>1093</v>
      </c>
      <c r="J11" s="540">
        <v>0</v>
      </c>
      <c r="K11" s="541">
        <v>1</v>
      </c>
      <c r="L11" s="542">
        <v>1</v>
      </c>
      <c r="M11" s="542">
        <v>1</v>
      </c>
      <c r="N11" s="542">
        <v>1</v>
      </c>
      <c r="O11" s="542">
        <v>1</v>
      </c>
      <c r="P11" s="504" t="s">
        <v>57</v>
      </c>
      <c r="Q11" s="543" t="s">
        <v>1094</v>
      </c>
    </row>
    <row r="12" spans="1:17" ht="56.25">
      <c r="A12" s="581"/>
      <c r="B12" s="581"/>
      <c r="C12" s="409" t="s">
        <v>93</v>
      </c>
      <c r="D12" s="512" t="s">
        <v>94</v>
      </c>
      <c r="E12" s="513" t="s">
        <v>32</v>
      </c>
      <c r="F12" s="513" t="s">
        <v>51</v>
      </c>
      <c r="G12" s="513" t="s">
        <v>95</v>
      </c>
      <c r="H12" s="513" t="s">
        <v>42</v>
      </c>
      <c r="I12" s="515" t="s">
        <v>96</v>
      </c>
      <c r="J12" s="544">
        <v>0</v>
      </c>
      <c r="K12" s="545">
        <v>1</v>
      </c>
      <c r="L12" s="515">
        <v>0.1</v>
      </c>
      <c r="M12" s="515">
        <v>0.4</v>
      </c>
      <c r="N12" s="515">
        <v>0.75</v>
      </c>
      <c r="O12" s="515">
        <v>1</v>
      </c>
      <c r="P12" s="546" t="s">
        <v>57</v>
      </c>
      <c r="Q12" s="509"/>
    </row>
  </sheetData>
  <mergeCells count="4">
    <mergeCell ref="A5:A12"/>
    <mergeCell ref="B5:B12"/>
    <mergeCell ref="C5:C6"/>
    <mergeCell ref="C8: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9.1406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9"/>
  <sheetViews>
    <sheetView showGridLines="0" tabSelected="1" view="pageBreakPreview" zoomScaleNormal="30" zoomScaleSheetLayoutView="100" workbookViewId="0">
      <pane xSplit="4" ySplit="6" topLeftCell="J29" activePane="bottomRight" state="frozen"/>
      <selection pane="topRight" activeCell="E1" sqref="E1"/>
      <selection pane="bottomLeft" activeCell="A7" sqref="A7"/>
      <selection pane="bottomRight" activeCell="Q29" sqref="Q29"/>
    </sheetView>
  </sheetViews>
  <sheetFormatPr baseColWidth="10" defaultColWidth="11.42578125" defaultRowHeight="11.25"/>
  <cols>
    <col min="1" max="1" width="14.7109375" style="402" customWidth="1"/>
    <col min="2" max="2" width="26" style="403" customWidth="1"/>
    <col min="3" max="3" width="18.85546875" style="404" customWidth="1"/>
    <col min="4" max="4" width="31.85546875" style="403" customWidth="1"/>
    <col min="5" max="5" width="21.42578125" style="405" hidden="1" customWidth="1"/>
    <col min="6" max="6" width="25.5703125" style="405" hidden="1" customWidth="1"/>
    <col min="7" max="7" width="14.140625" style="405" hidden="1" customWidth="1"/>
    <col min="8" max="8" width="20.42578125" style="405" hidden="1" customWidth="1"/>
    <col min="9" max="9" width="52.42578125" style="406" hidden="1" customWidth="1"/>
    <col min="10" max="10" width="12.85546875" style="402" customWidth="1"/>
    <col min="11" max="11" width="14.42578125" style="402" customWidth="1"/>
    <col min="12" max="12" width="12.42578125" style="402" customWidth="1"/>
    <col min="13" max="13" width="11.5703125" style="402" customWidth="1"/>
    <col min="14" max="14" width="12" style="402" customWidth="1"/>
    <col min="15" max="15" width="12.42578125" style="402" customWidth="1"/>
    <col min="16" max="16" width="33.140625" style="567" customWidth="1"/>
    <col min="17" max="17" width="17.28515625" style="402" customWidth="1"/>
    <col min="18" max="18" width="11.42578125" style="403" customWidth="1"/>
    <col min="19" max="19" width="11.28515625" style="403" customWidth="1"/>
    <col min="20" max="20" width="51.5703125" style="403" customWidth="1"/>
    <col min="21" max="21" width="13.85546875" style="403" customWidth="1"/>
    <col min="22" max="22" width="12.7109375" style="405" customWidth="1"/>
    <col min="23" max="23" width="79.7109375" style="405" customWidth="1"/>
    <col min="24" max="24" width="12.140625" style="405" customWidth="1"/>
    <col min="25" max="25" width="13.7109375" style="405" customWidth="1"/>
    <col min="26" max="26" width="124.140625" style="566" customWidth="1"/>
    <col min="27" max="27" width="34" style="566" hidden="1" customWidth="1"/>
    <col min="28" max="28" width="21.85546875" style="573" customWidth="1"/>
    <col min="29" max="29" width="140" style="573" customWidth="1"/>
    <col min="30" max="30" width="14.42578125" style="862" customWidth="1"/>
    <col min="31" max="31" width="18.140625" style="862" customWidth="1"/>
    <col min="32" max="16384" width="11.42578125" style="403"/>
  </cols>
  <sheetData>
    <row r="1" spans="1:31" hidden="1"/>
    <row r="2" spans="1:31" hidden="1"/>
    <row r="3" spans="1:31" hidden="1">
      <c r="A3" s="596" t="s">
        <v>124</v>
      </c>
      <c r="B3" s="596"/>
      <c r="C3" s="596"/>
      <c r="D3" s="596"/>
      <c r="E3" s="596"/>
      <c r="F3" s="596"/>
      <c r="G3" s="596"/>
      <c r="H3" s="596"/>
      <c r="I3" s="596"/>
      <c r="J3" s="596"/>
      <c r="K3" s="596"/>
      <c r="L3" s="596"/>
      <c r="M3" s="596"/>
      <c r="N3" s="596"/>
      <c r="O3" s="596"/>
      <c r="P3" s="596"/>
      <c r="Q3" s="596"/>
    </row>
    <row r="4" spans="1:31" ht="11.25" hidden="1" customHeight="1">
      <c r="A4" s="596"/>
      <c r="B4" s="596"/>
      <c r="C4" s="596"/>
      <c r="D4" s="596"/>
      <c r="E4" s="596"/>
      <c r="F4" s="596"/>
      <c r="G4" s="596"/>
      <c r="H4" s="596"/>
      <c r="I4" s="596"/>
      <c r="J4" s="596"/>
      <c r="K4" s="596"/>
      <c r="L4" s="596"/>
      <c r="M4" s="596"/>
      <c r="N4" s="596"/>
      <c r="O4" s="596"/>
      <c r="P4" s="596"/>
      <c r="Q4" s="596"/>
    </row>
    <row r="5" spans="1:31" hidden="1"/>
    <row r="6" spans="1:31" s="428" customFormat="1" ht="96" customHeight="1">
      <c r="A6" s="563" t="s">
        <v>0</v>
      </c>
      <c r="B6" s="563" t="s">
        <v>1</v>
      </c>
      <c r="C6" s="563" t="s">
        <v>2</v>
      </c>
      <c r="D6" s="563" t="s">
        <v>3</v>
      </c>
      <c r="E6" s="563" t="s">
        <v>4</v>
      </c>
      <c r="F6" s="563" t="s">
        <v>5</v>
      </c>
      <c r="G6" s="563" t="s">
        <v>6</v>
      </c>
      <c r="H6" s="563" t="s">
        <v>7</v>
      </c>
      <c r="I6" s="563" t="s">
        <v>8</v>
      </c>
      <c r="J6" s="569" t="s">
        <v>9</v>
      </c>
      <c r="K6" s="569" t="s">
        <v>10</v>
      </c>
      <c r="L6" s="569" t="s">
        <v>11</v>
      </c>
      <c r="M6" s="569" t="s">
        <v>12</v>
      </c>
      <c r="N6" s="569" t="s">
        <v>13</v>
      </c>
      <c r="O6" s="569" t="s">
        <v>14</v>
      </c>
      <c r="P6" s="577" t="s">
        <v>1099</v>
      </c>
      <c r="Q6" s="563" t="s">
        <v>15</v>
      </c>
      <c r="R6" s="574" t="s">
        <v>11</v>
      </c>
      <c r="S6" s="574" t="s">
        <v>125</v>
      </c>
      <c r="T6" s="570" t="s">
        <v>126</v>
      </c>
      <c r="U6" s="571" t="s">
        <v>12</v>
      </c>
      <c r="V6" s="575" t="s">
        <v>1095</v>
      </c>
      <c r="W6" s="563" t="s">
        <v>1096</v>
      </c>
      <c r="X6" s="576" t="s">
        <v>13</v>
      </c>
      <c r="Y6" s="570" t="s">
        <v>1097</v>
      </c>
      <c r="Z6" s="572" t="s">
        <v>1098</v>
      </c>
      <c r="AA6" s="572" t="s">
        <v>612</v>
      </c>
      <c r="AB6" s="563" t="s">
        <v>1168</v>
      </c>
      <c r="AC6" s="563" t="s">
        <v>1169</v>
      </c>
      <c r="AD6" s="572" t="s">
        <v>1170</v>
      </c>
      <c r="AE6" s="572" t="s">
        <v>1171</v>
      </c>
    </row>
    <row r="7" spans="1:31" ht="132" customHeight="1">
      <c r="A7" s="741" t="s">
        <v>16</v>
      </c>
      <c r="B7" s="741" t="s">
        <v>127</v>
      </c>
      <c r="C7" s="742"/>
      <c r="D7" s="772" t="s">
        <v>128</v>
      </c>
      <c r="E7" s="743" t="s">
        <v>32</v>
      </c>
      <c r="F7" s="743" t="s">
        <v>129</v>
      </c>
      <c r="G7" s="743" t="s">
        <v>34</v>
      </c>
      <c r="H7" s="750" t="s">
        <v>130</v>
      </c>
      <c r="I7" s="744" t="s">
        <v>131</v>
      </c>
      <c r="J7" s="743"/>
      <c r="K7" s="759">
        <v>1</v>
      </c>
      <c r="L7" s="759"/>
      <c r="M7" s="759"/>
      <c r="N7" s="759">
        <v>0.6</v>
      </c>
      <c r="O7" s="759">
        <v>1</v>
      </c>
      <c r="P7" s="773" t="s">
        <v>132</v>
      </c>
      <c r="Q7" s="747" t="s">
        <v>25</v>
      </c>
      <c r="R7" s="774"/>
      <c r="S7" s="775"/>
      <c r="T7" s="776"/>
      <c r="U7" s="777"/>
      <c r="V7" s="777"/>
      <c r="W7" s="743"/>
      <c r="X7" s="759">
        <v>0.6</v>
      </c>
      <c r="Y7" s="778">
        <v>0.6</v>
      </c>
      <c r="Z7" s="779" t="s">
        <v>133</v>
      </c>
      <c r="AA7" s="780" t="s">
        <v>1139</v>
      </c>
      <c r="AB7" s="781">
        <v>0.2</v>
      </c>
      <c r="AC7" s="863" t="s">
        <v>1172</v>
      </c>
      <c r="AD7" s="761">
        <v>0.8</v>
      </c>
      <c r="AE7" s="761">
        <v>0.8</v>
      </c>
    </row>
    <row r="8" spans="1:31" ht="311.25" customHeight="1">
      <c r="A8" s="741"/>
      <c r="B8" s="741"/>
      <c r="C8" s="745"/>
      <c r="D8" s="772" t="s">
        <v>134</v>
      </c>
      <c r="E8" s="743" t="s">
        <v>32</v>
      </c>
      <c r="F8" s="743" t="s">
        <v>33</v>
      </c>
      <c r="G8" s="743" t="s">
        <v>34</v>
      </c>
      <c r="H8" s="750"/>
      <c r="I8" s="746" t="s">
        <v>135</v>
      </c>
      <c r="J8" s="743">
        <v>0</v>
      </c>
      <c r="K8" s="759">
        <v>1</v>
      </c>
      <c r="L8" s="759">
        <v>0.1</v>
      </c>
      <c r="M8" s="759">
        <v>0.3</v>
      </c>
      <c r="N8" s="759">
        <v>0.6</v>
      </c>
      <c r="O8" s="759">
        <v>1</v>
      </c>
      <c r="P8" s="773" t="s">
        <v>136</v>
      </c>
      <c r="Q8" s="747" t="s">
        <v>28</v>
      </c>
      <c r="R8" s="774">
        <v>0.1</v>
      </c>
      <c r="S8" s="775">
        <v>0.1</v>
      </c>
      <c r="T8" s="776" t="s">
        <v>137</v>
      </c>
      <c r="U8" s="777">
        <v>0.3</v>
      </c>
      <c r="V8" s="777">
        <v>0.15</v>
      </c>
      <c r="W8" s="743" t="s">
        <v>138</v>
      </c>
      <c r="X8" s="777">
        <v>0.6</v>
      </c>
      <c r="Y8" s="778">
        <v>1</v>
      </c>
      <c r="Z8" s="760" t="s">
        <v>139</v>
      </c>
      <c r="AA8" s="782" t="s">
        <v>1139</v>
      </c>
      <c r="AB8" s="781">
        <v>1</v>
      </c>
      <c r="AC8" s="752" t="s">
        <v>1161</v>
      </c>
      <c r="AD8" s="761">
        <v>1</v>
      </c>
      <c r="AE8" s="761">
        <v>1</v>
      </c>
    </row>
    <row r="9" spans="1:31" ht="402" customHeight="1">
      <c r="A9" s="741"/>
      <c r="B9" s="741"/>
      <c r="C9" s="745"/>
      <c r="D9" s="743" t="s">
        <v>140</v>
      </c>
      <c r="E9" s="743" t="s">
        <v>50</v>
      </c>
      <c r="F9" s="747" t="s">
        <v>51</v>
      </c>
      <c r="G9" s="743" t="s">
        <v>52</v>
      </c>
      <c r="H9" s="750"/>
      <c r="I9" s="746" t="s">
        <v>48</v>
      </c>
      <c r="J9" s="743"/>
      <c r="K9" s="743">
        <v>13</v>
      </c>
      <c r="L9" s="783">
        <v>3</v>
      </c>
      <c r="M9" s="783">
        <v>0</v>
      </c>
      <c r="N9" s="783">
        <v>4</v>
      </c>
      <c r="O9" s="783">
        <v>6</v>
      </c>
      <c r="P9" s="784" t="s">
        <v>141</v>
      </c>
      <c r="Q9" s="747" t="s">
        <v>31</v>
      </c>
      <c r="R9" s="785"/>
      <c r="S9" s="786">
        <v>3</v>
      </c>
      <c r="T9" s="776" t="s">
        <v>142</v>
      </c>
      <c r="U9" s="787"/>
      <c r="V9" s="788">
        <v>0</v>
      </c>
      <c r="W9" s="743" t="s">
        <v>143</v>
      </c>
      <c r="X9" s="788"/>
      <c r="Y9" s="789">
        <v>2</v>
      </c>
      <c r="Z9" s="779" t="s">
        <v>144</v>
      </c>
      <c r="AA9" s="790" t="s">
        <v>1140</v>
      </c>
      <c r="AB9" s="791" t="s">
        <v>1137</v>
      </c>
      <c r="AC9" s="752" t="s">
        <v>1138</v>
      </c>
      <c r="AD9" s="762">
        <v>10</v>
      </c>
      <c r="AE9" s="761">
        <v>0.77</v>
      </c>
    </row>
    <row r="10" spans="1:31" ht="165" customHeight="1">
      <c r="A10" s="741"/>
      <c r="B10" s="741"/>
      <c r="C10" s="748"/>
      <c r="D10" s="772" t="s">
        <v>145</v>
      </c>
      <c r="E10" s="743" t="s">
        <v>60</v>
      </c>
      <c r="F10" s="743"/>
      <c r="G10" s="743"/>
      <c r="H10" s="750"/>
      <c r="I10" s="746" t="s">
        <v>146</v>
      </c>
      <c r="J10" s="743">
        <v>0</v>
      </c>
      <c r="K10" s="743">
        <v>31</v>
      </c>
      <c r="L10" s="743">
        <v>11</v>
      </c>
      <c r="M10" s="743">
        <v>14</v>
      </c>
      <c r="N10" s="743">
        <v>30</v>
      </c>
      <c r="O10" s="743">
        <v>31</v>
      </c>
      <c r="P10" s="793" t="s">
        <v>147</v>
      </c>
      <c r="Q10" s="772" t="s">
        <v>1174</v>
      </c>
      <c r="R10" s="794">
        <v>11</v>
      </c>
      <c r="S10" s="795">
        <v>0</v>
      </c>
      <c r="T10" s="753"/>
      <c r="U10" s="772">
        <v>3</v>
      </c>
      <c r="V10" s="772">
        <v>27</v>
      </c>
      <c r="W10" s="772" t="s">
        <v>148</v>
      </c>
      <c r="X10" s="772">
        <v>3</v>
      </c>
      <c r="Y10" s="788">
        <v>30</v>
      </c>
      <c r="Z10" s="796" t="s">
        <v>1176</v>
      </c>
      <c r="AA10" s="790" t="s">
        <v>1147</v>
      </c>
      <c r="AB10" s="797">
        <v>31</v>
      </c>
      <c r="AC10" s="798" t="s">
        <v>1173</v>
      </c>
      <c r="AD10" s="763">
        <v>31</v>
      </c>
      <c r="AE10" s="764">
        <v>1</v>
      </c>
    </row>
    <row r="11" spans="1:31" ht="314.25" customHeight="1">
      <c r="A11" s="741"/>
      <c r="B11" s="741"/>
      <c r="C11" s="749" t="s">
        <v>149</v>
      </c>
      <c r="D11" s="743" t="s">
        <v>150</v>
      </c>
      <c r="E11" s="749" t="s">
        <v>39</v>
      </c>
      <c r="F11" s="750" t="s">
        <v>40</v>
      </c>
      <c r="G11" s="750" t="s">
        <v>41</v>
      </c>
      <c r="H11" s="750" t="s">
        <v>42</v>
      </c>
      <c r="I11" s="746" t="s">
        <v>1175</v>
      </c>
      <c r="J11" s="799">
        <v>0</v>
      </c>
      <c r="K11" s="759">
        <v>1</v>
      </c>
      <c r="L11" s="759">
        <v>1</v>
      </c>
      <c r="M11" s="759">
        <v>1</v>
      </c>
      <c r="N11" s="759">
        <v>1</v>
      </c>
      <c r="O11" s="759">
        <v>1</v>
      </c>
      <c r="P11" s="773" t="s">
        <v>151</v>
      </c>
      <c r="Q11" s="747" t="s">
        <v>25</v>
      </c>
      <c r="R11" s="774">
        <v>1</v>
      </c>
      <c r="S11" s="775" t="s">
        <v>152</v>
      </c>
      <c r="T11" s="776" t="s">
        <v>153</v>
      </c>
      <c r="U11" s="777">
        <v>1</v>
      </c>
      <c r="V11" s="777">
        <v>1</v>
      </c>
      <c r="W11" s="743" t="s">
        <v>154</v>
      </c>
      <c r="X11" s="777">
        <v>1</v>
      </c>
      <c r="Y11" s="759">
        <v>1</v>
      </c>
      <c r="Z11" s="800" t="s">
        <v>155</v>
      </c>
      <c r="AA11" s="782" t="s">
        <v>1148</v>
      </c>
      <c r="AB11" s="801">
        <v>1</v>
      </c>
      <c r="AC11" s="802" t="s">
        <v>1156</v>
      </c>
      <c r="AD11" s="761">
        <v>1</v>
      </c>
      <c r="AE11" s="761">
        <v>1</v>
      </c>
    </row>
    <row r="12" spans="1:31" ht="110.25" customHeight="1">
      <c r="A12" s="741"/>
      <c r="B12" s="741"/>
      <c r="C12" s="749"/>
      <c r="D12" s="747" t="s">
        <v>156</v>
      </c>
      <c r="E12" s="749"/>
      <c r="F12" s="750"/>
      <c r="G12" s="750"/>
      <c r="H12" s="750"/>
      <c r="I12" s="746" t="s">
        <v>45</v>
      </c>
      <c r="J12" s="799">
        <v>0</v>
      </c>
      <c r="K12" s="759">
        <v>1</v>
      </c>
      <c r="L12" s="759">
        <v>1</v>
      </c>
      <c r="M12" s="759">
        <v>1</v>
      </c>
      <c r="N12" s="759">
        <v>1</v>
      </c>
      <c r="O12" s="759">
        <v>1</v>
      </c>
      <c r="P12" s="773"/>
      <c r="Q12" s="747" t="s">
        <v>25</v>
      </c>
      <c r="R12" s="774">
        <v>1</v>
      </c>
      <c r="S12" s="775">
        <v>0</v>
      </c>
      <c r="T12" s="776"/>
      <c r="U12" s="777">
        <v>1</v>
      </c>
      <c r="V12" s="777">
        <v>1</v>
      </c>
      <c r="W12" s="777" t="s">
        <v>157</v>
      </c>
      <c r="X12" s="777">
        <v>1</v>
      </c>
      <c r="Y12" s="759">
        <v>1</v>
      </c>
      <c r="Z12" s="800" t="s">
        <v>158</v>
      </c>
      <c r="AA12" s="782" t="s">
        <v>1148</v>
      </c>
      <c r="AB12" s="801">
        <v>1</v>
      </c>
      <c r="AC12" s="802" t="s">
        <v>1157</v>
      </c>
      <c r="AD12" s="761">
        <v>1</v>
      </c>
      <c r="AE12" s="761">
        <v>1</v>
      </c>
    </row>
    <row r="13" spans="1:31" ht="279.75" customHeight="1">
      <c r="A13" s="803" t="s">
        <v>63</v>
      </c>
      <c r="B13" s="803" t="s">
        <v>159</v>
      </c>
      <c r="C13" s="754" t="s">
        <v>160</v>
      </c>
      <c r="D13" s="747" t="s">
        <v>66</v>
      </c>
      <c r="E13" s="754" t="s">
        <v>67</v>
      </c>
      <c r="F13" s="754" t="s">
        <v>33</v>
      </c>
      <c r="G13" s="754" t="s">
        <v>34</v>
      </c>
      <c r="H13" s="754" t="s">
        <v>23</v>
      </c>
      <c r="I13" s="747" t="s">
        <v>68</v>
      </c>
      <c r="J13" s="804">
        <v>1379329</v>
      </c>
      <c r="K13" s="804">
        <v>1500000</v>
      </c>
      <c r="L13" s="804">
        <v>1369933</v>
      </c>
      <c r="M13" s="804">
        <v>1412133</v>
      </c>
      <c r="N13" s="804">
        <v>1454133</v>
      </c>
      <c r="O13" s="804">
        <v>1500000</v>
      </c>
      <c r="P13" s="805" t="s">
        <v>161</v>
      </c>
      <c r="Q13" s="747" t="s">
        <v>57</v>
      </c>
      <c r="R13" s="806">
        <v>1369933</v>
      </c>
      <c r="S13" s="807">
        <v>1382067</v>
      </c>
      <c r="T13" s="751" t="s">
        <v>162</v>
      </c>
      <c r="U13" s="808">
        <v>1412133</v>
      </c>
      <c r="V13" s="809">
        <v>1417967</v>
      </c>
      <c r="W13" s="743" t="s">
        <v>1177</v>
      </c>
      <c r="X13" s="809">
        <v>1454133</v>
      </c>
      <c r="Y13" s="743" t="s">
        <v>163</v>
      </c>
      <c r="Z13" s="800" t="s">
        <v>164</v>
      </c>
      <c r="AA13" s="790" t="s">
        <v>1141</v>
      </c>
      <c r="AB13" s="791" t="s">
        <v>1115</v>
      </c>
      <c r="AC13" s="752" t="s">
        <v>1116</v>
      </c>
      <c r="AD13" s="765">
        <v>1547910</v>
      </c>
      <c r="AE13" s="766">
        <v>1.032</v>
      </c>
    </row>
    <row r="14" spans="1:31" ht="301.5" customHeight="1">
      <c r="A14" s="810"/>
      <c r="B14" s="810"/>
      <c r="C14" s="756"/>
      <c r="D14" s="747" t="s">
        <v>69</v>
      </c>
      <c r="E14" s="755"/>
      <c r="F14" s="755"/>
      <c r="G14" s="755"/>
      <c r="H14" s="755"/>
      <c r="I14" s="747" t="s">
        <v>70</v>
      </c>
      <c r="J14" s="811">
        <v>0.74</v>
      </c>
      <c r="K14" s="743" t="s">
        <v>71</v>
      </c>
      <c r="L14" s="743" t="s">
        <v>71</v>
      </c>
      <c r="M14" s="743" t="s">
        <v>71</v>
      </c>
      <c r="N14" s="743" t="s">
        <v>71</v>
      </c>
      <c r="O14" s="743" t="s">
        <v>71</v>
      </c>
      <c r="P14" s="805"/>
      <c r="Q14" s="747" t="s">
        <v>57</v>
      </c>
      <c r="R14" s="812" t="s">
        <v>71</v>
      </c>
      <c r="S14" s="813">
        <v>0.89200000000000002</v>
      </c>
      <c r="T14" s="776" t="s">
        <v>165</v>
      </c>
      <c r="U14" s="747" t="s">
        <v>71</v>
      </c>
      <c r="V14" s="814">
        <v>0.33</v>
      </c>
      <c r="W14" s="743" t="s">
        <v>166</v>
      </c>
      <c r="X14" s="814" t="s">
        <v>71</v>
      </c>
      <c r="Y14" s="743" t="s">
        <v>167</v>
      </c>
      <c r="Z14" s="800" t="s">
        <v>168</v>
      </c>
      <c r="AA14" s="790" t="s">
        <v>1142</v>
      </c>
      <c r="AB14" s="815" t="s">
        <v>1117</v>
      </c>
      <c r="AC14" s="753" t="s">
        <v>1118</v>
      </c>
      <c r="AD14" s="766">
        <v>0.94399999999999995</v>
      </c>
      <c r="AE14" s="761">
        <v>1.07</v>
      </c>
    </row>
    <row r="15" spans="1:31" ht="217.5" customHeight="1">
      <c r="A15" s="810"/>
      <c r="B15" s="810"/>
      <c r="C15" s="747" t="s">
        <v>169</v>
      </c>
      <c r="D15" s="747" t="s">
        <v>170</v>
      </c>
      <c r="E15" s="755"/>
      <c r="F15" s="755"/>
      <c r="G15" s="755"/>
      <c r="H15" s="755"/>
      <c r="I15" s="747" t="s">
        <v>171</v>
      </c>
      <c r="J15" s="743" t="s">
        <v>172</v>
      </c>
      <c r="K15" s="759">
        <v>0.75</v>
      </c>
      <c r="L15" s="759">
        <v>0.25</v>
      </c>
      <c r="M15" s="759">
        <v>0.5</v>
      </c>
      <c r="N15" s="759">
        <v>0.5</v>
      </c>
      <c r="O15" s="759">
        <v>0.75</v>
      </c>
      <c r="P15" s="773" t="s">
        <v>173</v>
      </c>
      <c r="Q15" s="747" t="s">
        <v>57</v>
      </c>
      <c r="R15" s="774">
        <v>0</v>
      </c>
      <c r="S15" s="816">
        <v>0</v>
      </c>
      <c r="T15" s="758" t="s">
        <v>174</v>
      </c>
      <c r="U15" s="777">
        <v>0.25</v>
      </c>
      <c r="V15" s="814">
        <v>0.25</v>
      </c>
      <c r="W15" s="743" t="s">
        <v>175</v>
      </c>
      <c r="X15" s="814">
        <v>0.62</v>
      </c>
      <c r="Y15" s="759">
        <v>0.5</v>
      </c>
      <c r="Z15" s="800" t="s">
        <v>176</v>
      </c>
      <c r="AA15" s="790" t="s">
        <v>1143</v>
      </c>
      <c r="AB15" s="817" t="s">
        <v>1119</v>
      </c>
      <c r="AC15" s="752" t="s">
        <v>1120</v>
      </c>
      <c r="AD15" s="767">
        <v>0.6</v>
      </c>
      <c r="AE15" s="767">
        <v>0.8</v>
      </c>
    </row>
    <row r="16" spans="1:31" ht="409.6" customHeight="1">
      <c r="A16" s="810"/>
      <c r="B16" s="810"/>
      <c r="C16" s="754" t="s">
        <v>177</v>
      </c>
      <c r="D16" s="747" t="s">
        <v>178</v>
      </c>
      <c r="E16" s="755"/>
      <c r="F16" s="755"/>
      <c r="G16" s="755"/>
      <c r="H16" s="755"/>
      <c r="I16" s="747" t="s">
        <v>179</v>
      </c>
      <c r="J16" s="743">
        <v>0</v>
      </c>
      <c r="K16" s="804">
        <v>60400</v>
      </c>
      <c r="L16" s="804">
        <v>15100</v>
      </c>
      <c r="M16" s="804">
        <v>15100</v>
      </c>
      <c r="N16" s="804">
        <v>15100</v>
      </c>
      <c r="O16" s="804">
        <v>15100</v>
      </c>
      <c r="P16" s="805"/>
      <c r="Q16" s="747" t="s">
        <v>57</v>
      </c>
      <c r="R16" s="806">
        <v>15100</v>
      </c>
      <c r="S16" s="807">
        <v>15134</v>
      </c>
      <c r="T16" s="776" t="s">
        <v>180</v>
      </c>
      <c r="U16" s="808">
        <v>15100</v>
      </c>
      <c r="V16" s="809">
        <v>33963</v>
      </c>
      <c r="W16" s="743" t="s">
        <v>181</v>
      </c>
      <c r="X16" s="809">
        <v>15100</v>
      </c>
      <c r="Y16" s="743" t="s">
        <v>182</v>
      </c>
      <c r="Z16" s="800" t="s">
        <v>183</v>
      </c>
      <c r="AA16" s="790" t="s">
        <v>1144</v>
      </c>
      <c r="AB16" s="791" t="s">
        <v>1121</v>
      </c>
      <c r="AC16" s="752" t="s">
        <v>1122</v>
      </c>
      <c r="AD16" s="762" t="s">
        <v>1151</v>
      </c>
      <c r="AE16" s="766">
        <v>0.92500000000000004</v>
      </c>
    </row>
    <row r="17" spans="1:31" ht="175.5" customHeight="1">
      <c r="A17" s="810"/>
      <c r="B17" s="810"/>
      <c r="C17" s="755"/>
      <c r="D17" s="747" t="s">
        <v>184</v>
      </c>
      <c r="E17" s="755"/>
      <c r="F17" s="755"/>
      <c r="G17" s="755"/>
      <c r="H17" s="755"/>
      <c r="I17" s="747" t="s">
        <v>185</v>
      </c>
      <c r="J17" s="814">
        <v>1</v>
      </c>
      <c r="K17" s="814">
        <v>1</v>
      </c>
      <c r="L17" s="814">
        <v>1</v>
      </c>
      <c r="M17" s="814">
        <v>1</v>
      </c>
      <c r="N17" s="814">
        <v>1</v>
      </c>
      <c r="O17" s="814">
        <v>1</v>
      </c>
      <c r="P17" s="818"/>
      <c r="Q17" s="747" t="s">
        <v>57</v>
      </c>
      <c r="R17" s="774">
        <v>1</v>
      </c>
      <c r="S17" s="816">
        <v>1</v>
      </c>
      <c r="T17" s="776" t="s">
        <v>186</v>
      </c>
      <c r="U17" s="777">
        <v>1</v>
      </c>
      <c r="V17" s="814">
        <v>1</v>
      </c>
      <c r="W17" s="743" t="s">
        <v>187</v>
      </c>
      <c r="X17" s="814">
        <v>1</v>
      </c>
      <c r="Y17" s="759">
        <v>1</v>
      </c>
      <c r="Z17" s="800" t="s">
        <v>188</v>
      </c>
      <c r="AA17" s="782" t="s">
        <v>1146</v>
      </c>
      <c r="AB17" s="817" t="s">
        <v>1123</v>
      </c>
      <c r="AC17" s="752" t="s">
        <v>1124</v>
      </c>
      <c r="AD17" s="762">
        <v>100</v>
      </c>
      <c r="AE17" s="762">
        <v>100</v>
      </c>
    </row>
    <row r="18" spans="1:31" ht="409.6" customHeight="1">
      <c r="A18" s="810"/>
      <c r="B18" s="810"/>
      <c r="C18" s="755"/>
      <c r="D18" s="743" t="s">
        <v>189</v>
      </c>
      <c r="E18" s="755"/>
      <c r="F18" s="755"/>
      <c r="G18" s="755"/>
      <c r="H18" s="755"/>
      <c r="I18" s="793" t="s">
        <v>190</v>
      </c>
      <c r="J18" s="814" t="s">
        <v>172</v>
      </c>
      <c r="K18" s="819">
        <v>74220</v>
      </c>
      <c r="L18" s="819"/>
      <c r="M18" s="819"/>
      <c r="N18" s="819">
        <v>42875</v>
      </c>
      <c r="O18" s="819">
        <v>31345</v>
      </c>
      <c r="P18" s="818" t="s">
        <v>132</v>
      </c>
      <c r="Q18" s="793" t="s">
        <v>57</v>
      </c>
      <c r="R18" s="774"/>
      <c r="S18" s="816"/>
      <c r="T18" s="776"/>
      <c r="U18" s="777"/>
      <c r="V18" s="814"/>
      <c r="W18" s="743"/>
      <c r="X18" s="820">
        <v>42875</v>
      </c>
      <c r="Y18" s="743">
        <v>51868</v>
      </c>
      <c r="Z18" s="800" t="s">
        <v>191</v>
      </c>
      <c r="AA18" s="782" t="s">
        <v>1145</v>
      </c>
      <c r="AB18" s="791" t="s">
        <v>1125</v>
      </c>
      <c r="AC18" s="752" t="s">
        <v>1126</v>
      </c>
      <c r="AD18" s="765">
        <v>91235</v>
      </c>
      <c r="AE18" s="761">
        <v>1.23</v>
      </c>
    </row>
    <row r="19" spans="1:31" ht="111" customHeight="1">
      <c r="A19" s="810"/>
      <c r="B19" s="810"/>
      <c r="C19" s="756"/>
      <c r="D19" s="743" t="s">
        <v>192</v>
      </c>
      <c r="E19" s="755"/>
      <c r="F19" s="755"/>
      <c r="G19" s="755"/>
      <c r="H19" s="755"/>
      <c r="I19" s="793" t="s">
        <v>190</v>
      </c>
      <c r="J19" s="743">
        <v>0</v>
      </c>
      <c r="K19" s="759">
        <v>0.2</v>
      </c>
      <c r="L19" s="759">
        <v>0.05</v>
      </c>
      <c r="M19" s="759">
        <v>0.1</v>
      </c>
      <c r="N19" s="759">
        <v>0.15</v>
      </c>
      <c r="O19" s="759">
        <v>0.2</v>
      </c>
      <c r="P19" s="773" t="s">
        <v>193</v>
      </c>
      <c r="Q19" s="747" t="s">
        <v>57</v>
      </c>
      <c r="R19" s="774">
        <v>0.05</v>
      </c>
      <c r="S19" s="816" t="s">
        <v>194</v>
      </c>
      <c r="T19" s="751" t="s">
        <v>195</v>
      </c>
      <c r="U19" s="777">
        <v>0.1</v>
      </c>
      <c r="V19" s="814">
        <v>0.36099999999999999</v>
      </c>
      <c r="W19" s="743" t="s">
        <v>196</v>
      </c>
      <c r="X19" s="814">
        <v>0.15</v>
      </c>
      <c r="Y19" s="743" t="s">
        <v>197</v>
      </c>
      <c r="Z19" s="796" t="s">
        <v>198</v>
      </c>
      <c r="AA19" s="821" t="s">
        <v>280</v>
      </c>
      <c r="AB19" s="822" t="s">
        <v>280</v>
      </c>
      <c r="AC19" s="822" t="s">
        <v>280</v>
      </c>
      <c r="AD19" s="768" t="s">
        <v>280</v>
      </c>
      <c r="AE19" s="768" t="s">
        <v>280</v>
      </c>
    </row>
    <row r="20" spans="1:31" ht="336.75" customHeight="1">
      <c r="A20" s="810"/>
      <c r="B20" s="810"/>
      <c r="C20" s="747" t="s">
        <v>199</v>
      </c>
      <c r="D20" s="747" t="s">
        <v>200</v>
      </c>
      <c r="E20" s="756"/>
      <c r="F20" s="756"/>
      <c r="G20" s="756"/>
      <c r="H20" s="756"/>
      <c r="I20" s="747" t="s">
        <v>201</v>
      </c>
      <c r="J20" s="743" t="s">
        <v>172</v>
      </c>
      <c r="K20" s="759">
        <v>0.75</v>
      </c>
      <c r="L20" s="759">
        <v>0</v>
      </c>
      <c r="M20" s="759">
        <v>0.25</v>
      </c>
      <c r="N20" s="759">
        <v>0.62</v>
      </c>
      <c r="O20" s="759">
        <v>0.75</v>
      </c>
      <c r="P20" s="773" t="s">
        <v>202</v>
      </c>
      <c r="Q20" s="747" t="s">
        <v>57</v>
      </c>
      <c r="R20" s="774">
        <v>0</v>
      </c>
      <c r="S20" s="816">
        <v>0</v>
      </c>
      <c r="T20" s="776" t="s">
        <v>203</v>
      </c>
      <c r="U20" s="777">
        <v>0.25</v>
      </c>
      <c r="V20" s="814">
        <v>0.5</v>
      </c>
      <c r="W20" s="743" t="s">
        <v>204</v>
      </c>
      <c r="X20" s="814">
        <v>0.62</v>
      </c>
      <c r="Y20" s="759">
        <v>0.62</v>
      </c>
      <c r="Z20" s="760" t="s">
        <v>205</v>
      </c>
      <c r="AA20" s="782" t="s">
        <v>1150</v>
      </c>
      <c r="AB20" s="817" t="s">
        <v>1127</v>
      </c>
      <c r="AC20" s="752" t="s">
        <v>1128</v>
      </c>
      <c r="AD20" s="761">
        <v>0.69</v>
      </c>
      <c r="AE20" s="761">
        <v>0.92</v>
      </c>
    </row>
    <row r="21" spans="1:31" ht="409.6" customHeight="1">
      <c r="A21" s="810"/>
      <c r="B21" s="810"/>
      <c r="C21" s="742" t="s">
        <v>206</v>
      </c>
      <c r="D21" s="747" t="s">
        <v>94</v>
      </c>
      <c r="E21" s="754" t="s">
        <v>32</v>
      </c>
      <c r="F21" s="754" t="s">
        <v>51</v>
      </c>
      <c r="G21" s="754" t="s">
        <v>95</v>
      </c>
      <c r="H21" s="754" t="s">
        <v>42</v>
      </c>
      <c r="I21" s="747" t="s">
        <v>96</v>
      </c>
      <c r="J21" s="743">
        <v>0</v>
      </c>
      <c r="K21" s="759">
        <v>1</v>
      </c>
      <c r="L21" s="759">
        <v>0.1</v>
      </c>
      <c r="M21" s="759">
        <v>0.4</v>
      </c>
      <c r="N21" s="759">
        <v>0.75</v>
      </c>
      <c r="O21" s="759">
        <v>1</v>
      </c>
      <c r="P21" s="773"/>
      <c r="Q21" s="747" t="s">
        <v>57</v>
      </c>
      <c r="R21" s="774">
        <v>0.1</v>
      </c>
      <c r="S21" s="816">
        <v>0.1</v>
      </c>
      <c r="T21" s="776" t="s">
        <v>207</v>
      </c>
      <c r="U21" s="777">
        <v>0.4</v>
      </c>
      <c r="V21" s="814">
        <v>0.37</v>
      </c>
      <c r="W21" s="743" t="s">
        <v>208</v>
      </c>
      <c r="X21" s="814">
        <v>0.75</v>
      </c>
      <c r="Y21" s="759">
        <v>0.75</v>
      </c>
      <c r="Z21" s="800" t="s">
        <v>209</v>
      </c>
      <c r="AA21" s="782" t="s">
        <v>1162</v>
      </c>
      <c r="AB21" s="817" t="s">
        <v>1129</v>
      </c>
      <c r="AC21" s="752" t="s">
        <v>1130</v>
      </c>
      <c r="AD21" s="761">
        <v>0.86</v>
      </c>
      <c r="AE21" s="761">
        <v>0.86</v>
      </c>
    </row>
    <row r="22" spans="1:31" ht="146.25" customHeight="1">
      <c r="A22" s="810"/>
      <c r="B22" s="810"/>
      <c r="C22" s="745"/>
      <c r="D22" s="747" t="s">
        <v>97</v>
      </c>
      <c r="E22" s="755"/>
      <c r="F22" s="755"/>
      <c r="G22" s="755"/>
      <c r="H22" s="755"/>
      <c r="I22" s="747" t="s">
        <v>210</v>
      </c>
      <c r="J22" s="743">
        <v>0</v>
      </c>
      <c r="K22" s="804">
        <v>821400</v>
      </c>
      <c r="L22" s="804">
        <v>215000</v>
      </c>
      <c r="M22" s="804">
        <v>250000</v>
      </c>
      <c r="N22" s="804">
        <v>179000</v>
      </c>
      <c r="O22" s="804">
        <v>177000</v>
      </c>
      <c r="P22" s="805" t="s">
        <v>211</v>
      </c>
      <c r="Q22" s="747" t="s">
        <v>57</v>
      </c>
      <c r="R22" s="806">
        <v>215000</v>
      </c>
      <c r="S22" s="807">
        <v>219997</v>
      </c>
      <c r="T22" s="776" t="s">
        <v>212</v>
      </c>
      <c r="U22" s="808">
        <v>250000</v>
      </c>
      <c r="V22" s="809">
        <v>259449</v>
      </c>
      <c r="W22" s="743" t="s">
        <v>213</v>
      </c>
      <c r="X22" s="809">
        <v>179000</v>
      </c>
      <c r="Y22" s="743" t="s">
        <v>214</v>
      </c>
      <c r="Z22" s="800" t="s">
        <v>215</v>
      </c>
      <c r="AA22" s="782" t="s">
        <v>1152</v>
      </c>
      <c r="AB22" s="823" t="s">
        <v>1131</v>
      </c>
      <c r="AC22" s="752" t="s">
        <v>1132</v>
      </c>
      <c r="AD22" s="765">
        <v>825648</v>
      </c>
      <c r="AE22" s="761">
        <v>1</v>
      </c>
    </row>
    <row r="23" spans="1:31" ht="78.75" customHeight="1">
      <c r="A23" s="810"/>
      <c r="B23" s="810"/>
      <c r="C23" s="748"/>
      <c r="D23" s="743" t="s">
        <v>216</v>
      </c>
      <c r="E23" s="755"/>
      <c r="F23" s="755"/>
      <c r="G23" s="755"/>
      <c r="H23" s="755"/>
      <c r="I23" s="793" t="s">
        <v>217</v>
      </c>
      <c r="J23" s="743" t="s">
        <v>172</v>
      </c>
      <c r="K23" s="804">
        <v>324346</v>
      </c>
      <c r="L23" s="804">
        <v>0</v>
      </c>
      <c r="M23" s="804">
        <v>0</v>
      </c>
      <c r="N23" s="804">
        <v>147867</v>
      </c>
      <c r="O23" s="804">
        <v>176479</v>
      </c>
      <c r="P23" s="805" t="s">
        <v>132</v>
      </c>
      <c r="Q23" s="793" t="s">
        <v>57</v>
      </c>
      <c r="R23" s="806"/>
      <c r="S23" s="807"/>
      <c r="T23" s="776"/>
      <c r="U23" s="808"/>
      <c r="V23" s="809"/>
      <c r="W23" s="743"/>
      <c r="X23" s="809"/>
      <c r="Y23" s="824">
        <v>128069</v>
      </c>
      <c r="Z23" s="800" t="s">
        <v>218</v>
      </c>
      <c r="AA23" s="782" t="s">
        <v>1153</v>
      </c>
      <c r="AB23" s="825" t="s">
        <v>1133</v>
      </c>
      <c r="AC23" s="752" t="s">
        <v>1134</v>
      </c>
      <c r="AD23" s="765">
        <v>234985</v>
      </c>
      <c r="AE23" s="766">
        <v>0.72399999999999998</v>
      </c>
    </row>
    <row r="24" spans="1:31" ht="120" customHeight="1">
      <c r="A24" s="826"/>
      <c r="B24" s="826"/>
      <c r="C24" s="747" t="s">
        <v>219</v>
      </c>
      <c r="D24" s="747" t="s">
        <v>220</v>
      </c>
      <c r="E24" s="756"/>
      <c r="F24" s="756"/>
      <c r="G24" s="756"/>
      <c r="H24" s="756"/>
      <c r="I24" s="747" t="s">
        <v>221</v>
      </c>
      <c r="J24" s="743">
        <v>1133</v>
      </c>
      <c r="K24" s="804">
        <v>1133</v>
      </c>
      <c r="L24" s="804">
        <v>1133</v>
      </c>
      <c r="M24" s="804">
        <v>1133</v>
      </c>
      <c r="N24" s="804">
        <v>1133</v>
      </c>
      <c r="O24" s="804">
        <v>1133</v>
      </c>
      <c r="P24" s="805"/>
      <c r="Q24" s="747" t="s">
        <v>57</v>
      </c>
      <c r="R24" s="806">
        <v>1133</v>
      </c>
      <c r="S24" s="807">
        <v>1133</v>
      </c>
      <c r="T24" s="776" t="s">
        <v>222</v>
      </c>
      <c r="U24" s="808">
        <v>1133</v>
      </c>
      <c r="V24" s="809">
        <v>1133</v>
      </c>
      <c r="W24" s="743" t="s">
        <v>223</v>
      </c>
      <c r="X24" s="809">
        <v>1133</v>
      </c>
      <c r="Y24" s="743">
        <v>1133</v>
      </c>
      <c r="Z24" s="800" t="s">
        <v>224</v>
      </c>
      <c r="AA24" s="782" t="s">
        <v>1154</v>
      </c>
      <c r="AB24" s="786" t="s">
        <v>1135</v>
      </c>
      <c r="AC24" s="795" t="s">
        <v>1136</v>
      </c>
      <c r="AD24" s="762">
        <v>590</v>
      </c>
      <c r="AE24" s="761">
        <v>0.52</v>
      </c>
    </row>
    <row r="25" spans="1:31" ht="99.75" customHeight="1">
      <c r="A25" s="803" t="s">
        <v>225</v>
      </c>
      <c r="B25" s="741" t="s">
        <v>226</v>
      </c>
      <c r="C25" s="750" t="s">
        <v>227</v>
      </c>
      <c r="D25" s="747" t="s">
        <v>228</v>
      </c>
      <c r="E25" s="750" t="s">
        <v>229</v>
      </c>
      <c r="F25" s="750" t="s">
        <v>230</v>
      </c>
      <c r="G25" s="750" t="s">
        <v>231</v>
      </c>
      <c r="H25" s="750" t="s">
        <v>23</v>
      </c>
      <c r="I25" s="754" t="s">
        <v>232</v>
      </c>
      <c r="J25" s="804">
        <v>917481</v>
      </c>
      <c r="K25" s="804">
        <v>510296</v>
      </c>
      <c r="L25" s="804">
        <v>127574</v>
      </c>
      <c r="M25" s="804">
        <v>127574</v>
      </c>
      <c r="N25" s="804">
        <v>127574</v>
      </c>
      <c r="O25" s="804">
        <v>127574</v>
      </c>
      <c r="P25" s="805" t="s">
        <v>233</v>
      </c>
      <c r="Q25" s="747" t="s">
        <v>234</v>
      </c>
      <c r="R25" s="806">
        <v>127574</v>
      </c>
      <c r="S25" s="827">
        <v>53504</v>
      </c>
      <c r="T25" s="828" t="s">
        <v>235</v>
      </c>
      <c r="U25" s="808">
        <v>127574</v>
      </c>
      <c r="V25" s="804">
        <v>71382</v>
      </c>
      <c r="W25" s="743" t="s">
        <v>236</v>
      </c>
      <c r="X25" s="804">
        <v>127574</v>
      </c>
      <c r="Y25" s="829">
        <v>85766</v>
      </c>
      <c r="Z25" s="830" t="s">
        <v>237</v>
      </c>
      <c r="AA25" s="831" t="s">
        <v>1108</v>
      </c>
      <c r="AB25" s="832">
        <v>42512</v>
      </c>
      <c r="AC25" s="830" t="s">
        <v>1107</v>
      </c>
      <c r="AD25" s="765">
        <v>253164</v>
      </c>
      <c r="AE25" s="761">
        <v>0.5</v>
      </c>
    </row>
    <row r="26" spans="1:31" ht="230.25" customHeight="1">
      <c r="A26" s="810"/>
      <c r="B26" s="741"/>
      <c r="C26" s="750"/>
      <c r="D26" s="747" t="s">
        <v>238</v>
      </c>
      <c r="E26" s="750"/>
      <c r="F26" s="750"/>
      <c r="G26" s="750"/>
      <c r="H26" s="750"/>
      <c r="I26" s="755"/>
      <c r="J26" s="804">
        <v>0</v>
      </c>
      <c r="K26" s="804">
        <v>140</v>
      </c>
      <c r="L26" s="743">
        <v>30</v>
      </c>
      <c r="M26" s="743">
        <v>37</v>
      </c>
      <c r="N26" s="743">
        <v>31</v>
      </c>
      <c r="O26" s="743">
        <v>42</v>
      </c>
      <c r="P26" s="793"/>
      <c r="Q26" s="747" t="s">
        <v>234</v>
      </c>
      <c r="R26" s="812">
        <v>30</v>
      </c>
      <c r="S26" s="833">
        <v>19</v>
      </c>
      <c r="T26" s="758" t="s">
        <v>239</v>
      </c>
      <c r="U26" s="747">
        <v>37</v>
      </c>
      <c r="V26" s="743">
        <v>12</v>
      </c>
      <c r="W26" s="743" t="s">
        <v>240</v>
      </c>
      <c r="X26" s="743">
        <v>31</v>
      </c>
      <c r="Y26" s="743">
        <v>22</v>
      </c>
      <c r="Z26" s="800" t="s">
        <v>241</v>
      </c>
      <c r="AA26" s="831" t="s">
        <v>1109</v>
      </c>
      <c r="AB26" s="832">
        <v>3</v>
      </c>
      <c r="AC26" s="830" t="s">
        <v>1178</v>
      </c>
      <c r="AD26" s="765">
        <v>56</v>
      </c>
      <c r="AE26" s="761" t="s">
        <v>1155</v>
      </c>
    </row>
    <row r="27" spans="1:31" ht="75" customHeight="1">
      <c r="A27" s="810"/>
      <c r="B27" s="741"/>
      <c r="C27" s="750"/>
      <c r="D27" s="747" t="s">
        <v>242</v>
      </c>
      <c r="E27" s="750"/>
      <c r="F27" s="750"/>
      <c r="G27" s="750"/>
      <c r="H27" s="750"/>
      <c r="I27" s="756"/>
      <c r="J27" s="804">
        <v>28</v>
      </c>
      <c r="K27" s="804">
        <v>50</v>
      </c>
      <c r="L27" s="743">
        <v>11</v>
      </c>
      <c r="M27" s="743">
        <v>13</v>
      </c>
      <c r="N27" s="743">
        <v>13</v>
      </c>
      <c r="O27" s="743">
        <v>13</v>
      </c>
      <c r="P27" s="793"/>
      <c r="Q27" s="747" t="s">
        <v>234</v>
      </c>
      <c r="R27" s="812">
        <v>11</v>
      </c>
      <c r="S27" s="834">
        <v>22</v>
      </c>
      <c r="T27" s="758" t="s">
        <v>243</v>
      </c>
      <c r="U27" s="747">
        <v>13</v>
      </c>
      <c r="V27" s="743">
        <v>2</v>
      </c>
      <c r="W27" s="743" t="s">
        <v>244</v>
      </c>
      <c r="X27" s="743">
        <v>13</v>
      </c>
      <c r="Y27" s="743">
        <v>7</v>
      </c>
      <c r="Z27" s="800" t="s">
        <v>245</v>
      </c>
      <c r="AA27" s="831" t="s">
        <v>1110</v>
      </c>
      <c r="AB27" s="832">
        <v>7</v>
      </c>
      <c r="AC27" s="830" t="s">
        <v>1111</v>
      </c>
      <c r="AD27" s="765">
        <v>38</v>
      </c>
      <c r="AE27" s="761">
        <v>0.76</v>
      </c>
    </row>
    <row r="28" spans="1:31" ht="76.5" customHeight="1">
      <c r="A28" s="810"/>
      <c r="B28" s="741"/>
      <c r="C28" s="747" t="s">
        <v>246</v>
      </c>
      <c r="D28" s="747" t="s">
        <v>247</v>
      </c>
      <c r="E28" s="750"/>
      <c r="F28" s="750"/>
      <c r="G28" s="750"/>
      <c r="H28" s="747" t="s">
        <v>23</v>
      </c>
      <c r="I28" s="746" t="s">
        <v>248</v>
      </c>
      <c r="J28" s="804">
        <v>1602670</v>
      </c>
      <c r="K28" s="804">
        <v>3115670</v>
      </c>
      <c r="L28" s="804">
        <v>378250</v>
      </c>
      <c r="M28" s="804">
        <v>378250</v>
      </c>
      <c r="N28" s="804" t="s">
        <v>249</v>
      </c>
      <c r="O28" s="804" t="s">
        <v>250</v>
      </c>
      <c r="P28" s="805" t="s">
        <v>251</v>
      </c>
      <c r="Q28" s="747" t="s">
        <v>234</v>
      </c>
      <c r="R28" s="806">
        <v>378250</v>
      </c>
      <c r="S28" s="827">
        <v>2100707</v>
      </c>
      <c r="T28" s="828" t="s">
        <v>252</v>
      </c>
      <c r="U28" s="808">
        <v>378250</v>
      </c>
      <c r="V28" s="804">
        <v>2359170</v>
      </c>
      <c r="W28" s="743" t="s">
        <v>253</v>
      </c>
      <c r="X28" s="807" t="s">
        <v>249</v>
      </c>
      <c r="Y28" s="824">
        <v>2900916</v>
      </c>
      <c r="Z28" s="800" t="s">
        <v>254</v>
      </c>
      <c r="AA28" s="831" t="s">
        <v>1160</v>
      </c>
      <c r="AB28" s="832">
        <v>3570839</v>
      </c>
      <c r="AC28" s="830" t="s">
        <v>1112</v>
      </c>
      <c r="AD28" s="765">
        <v>3570839</v>
      </c>
      <c r="AE28" s="761">
        <v>1.1399999999999999</v>
      </c>
    </row>
    <row r="29" spans="1:31" ht="409.6" customHeight="1">
      <c r="A29" s="810"/>
      <c r="B29" s="741"/>
      <c r="C29" s="747" t="s">
        <v>255</v>
      </c>
      <c r="D29" s="747" t="s">
        <v>256</v>
      </c>
      <c r="E29" s="750"/>
      <c r="F29" s="750"/>
      <c r="G29" s="750"/>
      <c r="H29" s="747" t="s">
        <v>23</v>
      </c>
      <c r="I29" s="746" t="s">
        <v>257</v>
      </c>
      <c r="J29" s="804">
        <v>1489345</v>
      </c>
      <c r="K29" s="804">
        <v>2489345</v>
      </c>
      <c r="L29" s="804">
        <v>250000</v>
      </c>
      <c r="M29" s="804">
        <v>350000</v>
      </c>
      <c r="N29" s="804" t="s">
        <v>258</v>
      </c>
      <c r="O29" s="804" t="s">
        <v>259</v>
      </c>
      <c r="P29" s="805" t="s">
        <v>260</v>
      </c>
      <c r="Q29" s="747" t="s">
        <v>234</v>
      </c>
      <c r="R29" s="806">
        <v>250000</v>
      </c>
      <c r="S29" s="827">
        <v>1813644</v>
      </c>
      <c r="T29" s="828" t="s">
        <v>261</v>
      </c>
      <c r="U29" s="808">
        <v>350000</v>
      </c>
      <c r="V29" s="804">
        <v>2089345</v>
      </c>
      <c r="W29" s="743" t="s">
        <v>262</v>
      </c>
      <c r="X29" s="807" t="s">
        <v>258</v>
      </c>
      <c r="Y29" s="824">
        <v>2768193</v>
      </c>
      <c r="Z29" s="800" t="s">
        <v>263</v>
      </c>
      <c r="AA29" s="831" t="s">
        <v>1113</v>
      </c>
      <c r="AB29" s="832">
        <v>2892968</v>
      </c>
      <c r="AC29" s="830" t="s">
        <v>1114</v>
      </c>
      <c r="AD29" s="765">
        <v>2892968</v>
      </c>
      <c r="AE29" s="761">
        <v>1.1599999999999999</v>
      </c>
    </row>
    <row r="30" spans="1:31" s="565" customFormat="1" ht="365.25" customHeight="1">
      <c r="A30" s="835"/>
      <c r="B30" s="836"/>
      <c r="C30" s="747" t="s">
        <v>264</v>
      </c>
      <c r="D30" s="747" t="s">
        <v>265</v>
      </c>
      <c r="E30" s="747" t="s">
        <v>90</v>
      </c>
      <c r="F30" s="747" t="s">
        <v>230</v>
      </c>
      <c r="G30" s="747" t="s">
        <v>231</v>
      </c>
      <c r="H30" s="747" t="s">
        <v>23</v>
      </c>
      <c r="I30" s="746" t="s">
        <v>266</v>
      </c>
      <c r="J30" s="811">
        <v>0.33</v>
      </c>
      <c r="K30" s="759">
        <v>1</v>
      </c>
      <c r="L30" s="759" t="s">
        <v>267</v>
      </c>
      <c r="M30" s="759" t="s">
        <v>268</v>
      </c>
      <c r="N30" s="759" t="s">
        <v>269</v>
      </c>
      <c r="O30" s="759" t="s">
        <v>270</v>
      </c>
      <c r="P30" s="773" t="s">
        <v>271</v>
      </c>
      <c r="Q30" s="747" t="s">
        <v>272</v>
      </c>
      <c r="R30" s="837">
        <v>0.33</v>
      </c>
      <c r="S30" s="838">
        <v>0.11</v>
      </c>
      <c r="T30" s="760" t="s">
        <v>273</v>
      </c>
      <c r="U30" s="773" t="s">
        <v>268</v>
      </c>
      <c r="V30" s="814">
        <v>0.14000000000000001</v>
      </c>
      <c r="W30" s="747" t="s">
        <v>274</v>
      </c>
      <c r="X30" s="777" t="s">
        <v>269</v>
      </c>
      <c r="Y30" s="747" t="s">
        <v>275</v>
      </c>
      <c r="Z30" s="800" t="s">
        <v>276</v>
      </c>
      <c r="AA30" s="839" t="s">
        <v>1104</v>
      </c>
      <c r="AB30" s="832" t="s">
        <v>1100</v>
      </c>
      <c r="AC30" s="800" t="s">
        <v>1101</v>
      </c>
      <c r="AD30" s="769">
        <v>0.874</v>
      </c>
      <c r="AE30" s="769">
        <v>0.874</v>
      </c>
    </row>
    <row r="31" spans="1:31" s="565" customFormat="1" ht="222.75" customHeight="1">
      <c r="A31" s="835"/>
      <c r="B31" s="836"/>
      <c r="C31" s="747" t="s">
        <v>277</v>
      </c>
      <c r="D31" s="747" t="s">
        <v>278</v>
      </c>
      <c r="E31" s="747" t="s">
        <v>90</v>
      </c>
      <c r="F31" s="747" t="s">
        <v>230</v>
      </c>
      <c r="G31" s="747" t="s">
        <v>231</v>
      </c>
      <c r="H31" s="747" t="s">
        <v>23</v>
      </c>
      <c r="I31" s="746" t="s">
        <v>279</v>
      </c>
      <c r="J31" s="743">
        <v>119</v>
      </c>
      <c r="K31" s="743">
        <v>76</v>
      </c>
      <c r="L31" s="743">
        <v>25</v>
      </c>
      <c r="M31" s="743">
        <v>35</v>
      </c>
      <c r="N31" s="743">
        <v>16</v>
      </c>
      <c r="O31" s="743" t="s">
        <v>280</v>
      </c>
      <c r="P31" s="793" t="s">
        <v>281</v>
      </c>
      <c r="Q31" s="747" t="s">
        <v>272</v>
      </c>
      <c r="R31" s="840">
        <v>25</v>
      </c>
      <c r="S31" s="841">
        <v>18</v>
      </c>
      <c r="T31" s="760" t="s">
        <v>282</v>
      </c>
      <c r="U31" s="747">
        <v>35</v>
      </c>
      <c r="V31" s="788">
        <v>0</v>
      </c>
      <c r="W31" s="747" t="s">
        <v>283</v>
      </c>
      <c r="X31" s="788">
        <v>16</v>
      </c>
      <c r="Y31" s="747" t="s">
        <v>284</v>
      </c>
      <c r="Z31" s="800" t="s">
        <v>285</v>
      </c>
      <c r="AA31" s="839" t="s">
        <v>1105</v>
      </c>
      <c r="AB31" s="832">
        <v>1</v>
      </c>
      <c r="AC31" s="800" t="s">
        <v>1102</v>
      </c>
      <c r="AD31" s="770">
        <v>45</v>
      </c>
      <c r="AE31" s="771">
        <v>0.59</v>
      </c>
    </row>
    <row r="32" spans="1:31" s="565" customFormat="1" ht="120.75" customHeight="1">
      <c r="A32" s="842"/>
      <c r="B32" s="836"/>
      <c r="C32" s="747" t="s">
        <v>286</v>
      </c>
      <c r="D32" s="743" t="s">
        <v>287</v>
      </c>
      <c r="E32" s="747" t="s">
        <v>90</v>
      </c>
      <c r="F32" s="747" t="s">
        <v>230</v>
      </c>
      <c r="G32" s="747" t="s">
        <v>288</v>
      </c>
      <c r="H32" s="747" t="s">
        <v>23</v>
      </c>
      <c r="I32" s="746" t="s">
        <v>289</v>
      </c>
      <c r="J32" s="743">
        <v>70</v>
      </c>
      <c r="K32" s="743">
        <f>SUM(L32:N32)</f>
        <v>32</v>
      </c>
      <c r="L32" s="743">
        <v>8</v>
      </c>
      <c r="M32" s="743">
        <v>12</v>
      </c>
      <c r="N32" s="743">
        <v>12</v>
      </c>
      <c r="O32" s="743" t="s">
        <v>280</v>
      </c>
      <c r="P32" s="793"/>
      <c r="Q32" s="747" t="s">
        <v>272</v>
      </c>
      <c r="R32" s="840">
        <v>8</v>
      </c>
      <c r="S32" s="841">
        <v>8</v>
      </c>
      <c r="T32" s="760" t="s">
        <v>290</v>
      </c>
      <c r="U32" s="747">
        <v>12</v>
      </c>
      <c r="V32" s="788">
        <v>10</v>
      </c>
      <c r="W32" s="747" t="s">
        <v>291</v>
      </c>
      <c r="X32" s="788">
        <v>12</v>
      </c>
      <c r="Y32" s="747">
        <v>14</v>
      </c>
      <c r="Z32" s="800" t="s">
        <v>292</v>
      </c>
      <c r="AA32" s="839" t="s">
        <v>1106</v>
      </c>
      <c r="AB32" s="832">
        <v>0</v>
      </c>
      <c r="AC32" s="800" t="s">
        <v>1103</v>
      </c>
      <c r="AD32" s="770">
        <v>32</v>
      </c>
      <c r="AE32" s="771">
        <v>1</v>
      </c>
    </row>
    <row r="33" spans="1:31" ht="92.25" customHeight="1">
      <c r="A33" s="757" t="s">
        <v>105</v>
      </c>
      <c r="B33" s="741" t="s">
        <v>293</v>
      </c>
      <c r="C33" s="747" t="s">
        <v>107</v>
      </c>
      <c r="D33" s="747" t="s">
        <v>294</v>
      </c>
      <c r="E33" s="843"/>
      <c r="F33" s="843"/>
      <c r="G33" s="843"/>
      <c r="H33" s="843" t="s">
        <v>86</v>
      </c>
      <c r="I33" s="746" t="s">
        <v>295</v>
      </c>
      <c r="J33" s="788">
        <v>0</v>
      </c>
      <c r="K33" s="788">
        <v>4</v>
      </c>
      <c r="L33" s="788">
        <v>0</v>
      </c>
      <c r="M33" s="788">
        <v>1</v>
      </c>
      <c r="N33" s="788">
        <v>1</v>
      </c>
      <c r="O33" s="788">
        <v>2</v>
      </c>
      <c r="P33" s="793" t="s">
        <v>296</v>
      </c>
      <c r="Q33" s="788" t="s">
        <v>110</v>
      </c>
      <c r="R33" s="844">
        <v>0</v>
      </c>
      <c r="S33" s="845">
        <v>1</v>
      </c>
      <c r="T33" s="846" t="s">
        <v>1179</v>
      </c>
      <c r="U33" s="788">
        <v>1</v>
      </c>
      <c r="V33" s="788">
        <v>1</v>
      </c>
      <c r="W33" s="743" t="s">
        <v>297</v>
      </c>
      <c r="X33" s="788">
        <v>2</v>
      </c>
      <c r="Y33" s="847">
        <v>1</v>
      </c>
      <c r="Z33" s="800" t="s">
        <v>298</v>
      </c>
      <c r="AA33" s="782" t="s">
        <v>1149</v>
      </c>
      <c r="AB33" s="832">
        <v>0</v>
      </c>
      <c r="AC33" s="743" t="s">
        <v>1167</v>
      </c>
      <c r="AD33" s="762">
        <v>3</v>
      </c>
      <c r="AE33" s="761">
        <v>0.75</v>
      </c>
    </row>
    <row r="34" spans="1:31" ht="81" customHeight="1">
      <c r="A34" s="757"/>
      <c r="B34" s="741"/>
      <c r="C34" s="747" t="s">
        <v>111</v>
      </c>
      <c r="D34" s="747" t="s">
        <v>299</v>
      </c>
      <c r="E34" s="843"/>
      <c r="F34" s="843"/>
      <c r="G34" s="843"/>
      <c r="H34" s="747" t="s">
        <v>113</v>
      </c>
      <c r="I34" s="746" t="s">
        <v>114</v>
      </c>
      <c r="J34" s="788">
        <v>0</v>
      </c>
      <c r="K34" s="759">
        <v>1</v>
      </c>
      <c r="L34" s="759">
        <v>0</v>
      </c>
      <c r="M34" s="759">
        <v>0.2</v>
      </c>
      <c r="N34" s="759">
        <v>0.3</v>
      </c>
      <c r="O34" s="759">
        <v>0.5</v>
      </c>
      <c r="P34" s="793"/>
      <c r="Q34" s="747" t="s">
        <v>110</v>
      </c>
      <c r="R34" s="848">
        <v>0</v>
      </c>
      <c r="S34" s="849"/>
      <c r="T34" s="850"/>
      <c r="U34" s="777">
        <v>0.2</v>
      </c>
      <c r="V34" s="814">
        <v>1</v>
      </c>
      <c r="W34" s="743" t="s">
        <v>300</v>
      </c>
      <c r="X34" s="814">
        <v>0.3</v>
      </c>
      <c r="Y34" s="759"/>
      <c r="Z34" s="800" t="s">
        <v>301</v>
      </c>
      <c r="AA34" s="792" t="s">
        <v>301</v>
      </c>
      <c r="AB34" s="792" t="s">
        <v>301</v>
      </c>
      <c r="AC34" s="792" t="s">
        <v>301</v>
      </c>
      <c r="AD34" s="762" t="s">
        <v>1163</v>
      </c>
      <c r="AE34" s="762" t="s">
        <v>1164</v>
      </c>
    </row>
    <row r="35" spans="1:31" ht="124.5" customHeight="1">
      <c r="A35" s="757"/>
      <c r="B35" s="741"/>
      <c r="C35" s="747" t="s">
        <v>115</v>
      </c>
      <c r="D35" s="747" t="s">
        <v>302</v>
      </c>
      <c r="E35" s="747"/>
      <c r="F35" s="747"/>
      <c r="G35" s="747"/>
      <c r="H35" s="747" t="s">
        <v>117</v>
      </c>
      <c r="I35" s="744" t="s">
        <v>303</v>
      </c>
      <c r="J35" s="743">
        <v>0</v>
      </c>
      <c r="K35" s="759">
        <v>0.85</v>
      </c>
      <c r="L35" s="814"/>
      <c r="M35" s="814"/>
      <c r="N35" s="814">
        <v>0.75</v>
      </c>
      <c r="O35" s="814">
        <v>0.85</v>
      </c>
      <c r="P35" s="793" t="s">
        <v>304</v>
      </c>
      <c r="Q35" s="747" t="s">
        <v>305</v>
      </c>
      <c r="R35" s="851">
        <v>0.1</v>
      </c>
      <c r="S35" s="849" t="s">
        <v>306</v>
      </c>
      <c r="T35" s="852" t="s">
        <v>307</v>
      </c>
      <c r="U35" s="814">
        <v>0.25</v>
      </c>
      <c r="V35" s="743" t="s">
        <v>308</v>
      </c>
      <c r="W35" s="743" t="s">
        <v>309</v>
      </c>
      <c r="X35" s="743">
        <v>0.35</v>
      </c>
      <c r="Y35" s="853">
        <v>0.84389999999999998</v>
      </c>
      <c r="Z35" s="800" t="s">
        <v>310</v>
      </c>
      <c r="AA35" s="782" t="s">
        <v>1166</v>
      </c>
      <c r="AB35" s="854">
        <v>0.83</v>
      </c>
      <c r="AC35" s="802" t="s">
        <v>1165</v>
      </c>
      <c r="AD35" s="761">
        <v>0.83</v>
      </c>
      <c r="AE35" s="761">
        <v>0.97</v>
      </c>
    </row>
    <row r="36" spans="1:31" ht="87" customHeight="1" thickBot="1">
      <c r="A36" s="757"/>
      <c r="B36" s="741"/>
      <c r="C36" s="747" t="s">
        <v>119</v>
      </c>
      <c r="D36" s="747" t="s">
        <v>120</v>
      </c>
      <c r="E36" s="843"/>
      <c r="F36" s="843"/>
      <c r="G36" s="843"/>
      <c r="H36" s="843" t="s">
        <v>117</v>
      </c>
      <c r="I36" s="746" t="s">
        <v>121</v>
      </c>
      <c r="J36" s="855">
        <v>0.78200000000000003</v>
      </c>
      <c r="K36" s="814">
        <v>0.84899999999999998</v>
      </c>
      <c r="L36" s="856">
        <v>0.76</v>
      </c>
      <c r="M36" s="856">
        <v>0.79</v>
      </c>
      <c r="N36" s="856">
        <v>0.82</v>
      </c>
      <c r="O36" s="856">
        <v>0.85</v>
      </c>
      <c r="P36" s="793" t="s">
        <v>311</v>
      </c>
      <c r="Q36" s="747" t="s">
        <v>305</v>
      </c>
      <c r="R36" s="857">
        <v>0.76</v>
      </c>
      <c r="S36" s="858">
        <v>83.9</v>
      </c>
      <c r="T36" s="859" t="s">
        <v>1180</v>
      </c>
      <c r="U36" s="856">
        <v>0.79</v>
      </c>
      <c r="V36" s="788">
        <v>83.9</v>
      </c>
      <c r="W36" s="743" t="s">
        <v>312</v>
      </c>
      <c r="X36" s="788">
        <v>0.82</v>
      </c>
      <c r="Y36" s="788">
        <v>94.3</v>
      </c>
      <c r="Z36" s="860" t="s">
        <v>313</v>
      </c>
      <c r="AA36" s="782" t="s">
        <v>1159</v>
      </c>
      <c r="AB36" s="832">
        <v>0</v>
      </c>
      <c r="AC36" s="861" t="s">
        <v>1158</v>
      </c>
      <c r="AD36" s="766">
        <v>0.94299999999999995</v>
      </c>
      <c r="AE36" s="766">
        <v>0.94299999999999995</v>
      </c>
    </row>
    <row r="37" spans="1:31" ht="17.25" customHeight="1" thickTop="1">
      <c r="A37" s="496"/>
      <c r="B37" s="495"/>
      <c r="C37" s="564"/>
      <c r="D37" s="495"/>
      <c r="E37" s="497"/>
      <c r="F37" s="497"/>
      <c r="G37" s="497"/>
      <c r="H37" s="497"/>
      <c r="I37" s="498"/>
      <c r="J37" s="496"/>
      <c r="K37" s="496"/>
      <c r="L37" s="496"/>
      <c r="M37" s="496"/>
      <c r="N37" s="496"/>
      <c r="O37" s="496"/>
      <c r="P37" s="568"/>
      <c r="Q37" s="496"/>
      <c r="R37" s="496"/>
      <c r="S37" s="496"/>
      <c r="T37" s="496"/>
      <c r="U37" s="496"/>
    </row>
    <row r="38" spans="1:31">
      <c r="U38" s="402"/>
    </row>
    <row r="39" spans="1:31">
      <c r="U39" s="402"/>
    </row>
  </sheetData>
  <sheetProtection algorithmName="SHA-512" hashValue="MaRrpOPEGSvcsnO7KloPDwxFvOALNJYkp7g7SNX+yKaQyQCuA9xvAVsMeMtvw5fmLQk/gCqEChjmFf9Sa0f+MQ==" saltValue="HekbRFv9WsDUhjjuqzYiMA==" spinCount="100000" sheet="1" objects="1" scenarios="1"/>
  <autoFilter ref="A6:X36" xr:uid="{00000000-0009-0000-0000-000002000000}"/>
  <mergeCells count="33">
    <mergeCell ref="A3:Q4"/>
    <mergeCell ref="I25:I27"/>
    <mergeCell ref="B13:B24"/>
    <mergeCell ref="C16:C19"/>
    <mergeCell ref="E21:E24"/>
    <mergeCell ref="F21:F24"/>
    <mergeCell ref="G21:G24"/>
    <mergeCell ref="H7:H10"/>
    <mergeCell ref="H11:H12"/>
    <mergeCell ref="H25:H27"/>
    <mergeCell ref="E25:E29"/>
    <mergeCell ref="F25:F29"/>
    <mergeCell ref="G25:G29"/>
    <mergeCell ref="G11:G12"/>
    <mergeCell ref="E11:E12"/>
    <mergeCell ref="C7:C10"/>
    <mergeCell ref="H13:H20"/>
    <mergeCell ref="H21:H24"/>
    <mergeCell ref="F11:F12"/>
    <mergeCell ref="G13:G20"/>
    <mergeCell ref="C13:C14"/>
    <mergeCell ref="E13:E20"/>
    <mergeCell ref="F13:F20"/>
    <mergeCell ref="A7:A12"/>
    <mergeCell ref="B7:B12"/>
    <mergeCell ref="C11:C12"/>
    <mergeCell ref="A13:A24"/>
    <mergeCell ref="A33:A36"/>
    <mergeCell ref="B33:B36"/>
    <mergeCell ref="B25:B32"/>
    <mergeCell ref="A25:A32"/>
    <mergeCell ref="C25:C27"/>
    <mergeCell ref="C21:C23"/>
  </mergeCells>
  <pageMargins left="0.70866141732283472" right="0.70866141732283472" top="0.74803149606299213" bottom="0.55118110236220474" header="0.31496062992125984" footer="0.31496062992125984"/>
  <pageSetup scale="6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AB26-1349-4C5A-8726-240C0CD757D8}">
  <dimension ref="J4:N6"/>
  <sheetViews>
    <sheetView workbookViewId="0">
      <selection activeCell="M5" sqref="M5"/>
    </sheetView>
  </sheetViews>
  <sheetFormatPr baseColWidth="10" defaultRowHeight="15"/>
  <sheetData>
    <row r="4" spans="10:14">
      <c r="J4">
        <v>85</v>
      </c>
      <c r="M4">
        <v>75</v>
      </c>
      <c r="N4">
        <v>100</v>
      </c>
    </row>
    <row r="5" spans="10:14">
      <c r="J5">
        <v>9.5</v>
      </c>
      <c r="M5">
        <v>30</v>
      </c>
      <c r="N5">
        <f>+M5*N4/M4</f>
        <v>40</v>
      </c>
    </row>
    <row r="6" spans="10:14">
      <c r="J6">
        <f>SUM(J4:J5)</f>
        <v>94.5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K30"/>
  <sheetViews>
    <sheetView zoomScaleNormal="100" workbookViewId="0">
      <selection activeCell="F11" sqref="F11"/>
    </sheetView>
  </sheetViews>
  <sheetFormatPr baseColWidth="10" defaultColWidth="11.42578125" defaultRowHeight="15"/>
  <cols>
    <col min="1" max="1" width="1.28515625" customWidth="1"/>
    <col min="2" max="2" width="13.140625" customWidth="1"/>
    <col min="3" max="3" width="22.42578125" customWidth="1"/>
    <col min="4" max="4" width="16.85546875" customWidth="1"/>
    <col min="5" max="5" width="42" customWidth="1"/>
    <col min="6" max="6" width="29.7109375" customWidth="1"/>
    <col min="7" max="11" width="9.7109375" customWidth="1"/>
  </cols>
  <sheetData>
    <row r="2" spans="2:11" ht="20.25" customHeight="1" thickBot="1"/>
    <row r="3" spans="2:11" ht="45" customHeight="1">
      <c r="B3" s="548" t="s">
        <v>314</v>
      </c>
      <c r="C3" s="547" t="s">
        <v>315</v>
      </c>
      <c r="D3" s="547" t="s">
        <v>316</v>
      </c>
      <c r="E3" s="547" t="s">
        <v>317</v>
      </c>
      <c r="F3" s="547" t="s">
        <v>318</v>
      </c>
      <c r="G3" s="548" t="s">
        <v>319</v>
      </c>
      <c r="H3" s="547" t="s">
        <v>320</v>
      </c>
      <c r="I3" s="547" t="s">
        <v>321</v>
      </c>
      <c r="J3" s="547" t="s">
        <v>322</v>
      </c>
      <c r="K3" s="547" t="s">
        <v>323</v>
      </c>
    </row>
    <row r="4" spans="2:11" ht="24">
      <c r="B4" s="597" t="s">
        <v>16</v>
      </c>
      <c r="C4" s="598" t="s">
        <v>127</v>
      </c>
      <c r="D4" s="599" t="s">
        <v>18</v>
      </c>
      <c r="E4" s="549" t="s">
        <v>135</v>
      </c>
      <c r="F4" s="550" t="s">
        <v>324</v>
      </c>
      <c r="G4" s="551">
        <v>1</v>
      </c>
      <c r="H4" s="551">
        <v>0.1</v>
      </c>
      <c r="I4" s="551">
        <v>0.3</v>
      </c>
      <c r="J4" s="551">
        <v>0.6</v>
      </c>
      <c r="K4" s="551">
        <v>1</v>
      </c>
    </row>
    <row r="5" spans="2:11" ht="24">
      <c r="B5" s="597"/>
      <c r="C5" s="598"/>
      <c r="D5" s="599"/>
      <c r="E5" s="549" t="s">
        <v>48</v>
      </c>
      <c r="F5" s="550" t="s">
        <v>140</v>
      </c>
      <c r="G5" s="551"/>
      <c r="H5" s="552"/>
      <c r="I5" s="552"/>
      <c r="J5" s="552"/>
      <c r="K5" s="552"/>
    </row>
    <row r="6" spans="2:11" ht="24">
      <c r="B6" s="597"/>
      <c r="C6" s="598"/>
      <c r="D6" s="599"/>
      <c r="E6" s="549" t="s">
        <v>146</v>
      </c>
      <c r="F6" s="553" t="s">
        <v>145</v>
      </c>
      <c r="G6" s="554">
        <v>20</v>
      </c>
      <c r="H6" s="554">
        <v>11</v>
      </c>
      <c r="I6" s="554">
        <v>3</v>
      </c>
      <c r="J6" s="554">
        <v>3</v>
      </c>
      <c r="K6" s="554">
        <v>3</v>
      </c>
    </row>
    <row r="7" spans="2:11" ht="24">
      <c r="B7" s="597"/>
      <c r="C7" s="598"/>
      <c r="D7" s="599" t="s">
        <v>149</v>
      </c>
      <c r="E7" s="549" t="s">
        <v>325</v>
      </c>
      <c r="F7" s="555" t="s">
        <v>326</v>
      </c>
      <c r="G7" s="551">
        <v>1</v>
      </c>
      <c r="H7" s="551">
        <v>1</v>
      </c>
      <c r="I7" s="551">
        <v>1</v>
      </c>
      <c r="J7" s="551">
        <v>1</v>
      </c>
      <c r="K7" s="551">
        <v>1</v>
      </c>
    </row>
    <row r="8" spans="2:11" ht="36">
      <c r="B8" s="597"/>
      <c r="C8" s="598"/>
      <c r="D8" s="599"/>
      <c r="E8" s="549" t="s">
        <v>45</v>
      </c>
      <c r="F8" s="555" t="s">
        <v>156</v>
      </c>
      <c r="G8" s="551">
        <v>1</v>
      </c>
      <c r="H8" s="551">
        <v>1</v>
      </c>
      <c r="I8" s="551">
        <v>1</v>
      </c>
      <c r="J8" s="551">
        <v>1</v>
      </c>
      <c r="K8" s="551">
        <v>1</v>
      </c>
    </row>
    <row r="9" spans="2:11" ht="48">
      <c r="B9" s="603" t="s">
        <v>63</v>
      </c>
      <c r="C9" s="603" t="s">
        <v>159</v>
      </c>
      <c r="D9" s="603" t="s">
        <v>160</v>
      </c>
      <c r="E9" s="555" t="s">
        <v>68</v>
      </c>
      <c r="F9" s="555" t="s">
        <v>66</v>
      </c>
      <c r="G9" s="558">
        <v>1500000</v>
      </c>
      <c r="H9" s="558">
        <v>1369933</v>
      </c>
      <c r="I9" s="558">
        <v>1412133</v>
      </c>
      <c r="J9" s="558">
        <v>1454133</v>
      </c>
      <c r="K9" s="558">
        <v>1500000</v>
      </c>
    </row>
    <row r="10" spans="2:11" ht="72">
      <c r="B10" s="604"/>
      <c r="C10" s="604"/>
      <c r="D10" s="605"/>
      <c r="E10" s="555" t="s">
        <v>70</v>
      </c>
      <c r="F10" s="555" t="s">
        <v>69</v>
      </c>
      <c r="G10" s="557" t="s">
        <v>71</v>
      </c>
      <c r="H10" s="557" t="s">
        <v>71</v>
      </c>
      <c r="I10" s="557" t="s">
        <v>71</v>
      </c>
      <c r="J10" s="557" t="s">
        <v>71</v>
      </c>
      <c r="K10" s="557" t="s">
        <v>71</v>
      </c>
    </row>
    <row r="11" spans="2:11" ht="108">
      <c r="B11" s="604"/>
      <c r="C11" s="604"/>
      <c r="D11" s="555" t="s">
        <v>169</v>
      </c>
      <c r="E11" s="555" t="s">
        <v>171</v>
      </c>
      <c r="F11" s="555" t="s">
        <v>170</v>
      </c>
      <c r="G11" s="551">
        <v>0.75</v>
      </c>
      <c r="H11" s="551">
        <v>0</v>
      </c>
      <c r="I11" s="551">
        <v>0.25</v>
      </c>
      <c r="J11" s="551">
        <v>0.5</v>
      </c>
      <c r="K11" s="551">
        <v>0.75</v>
      </c>
    </row>
    <row r="12" spans="2:11" ht="84">
      <c r="B12" s="604"/>
      <c r="C12" s="604"/>
      <c r="D12" s="603" t="s">
        <v>77</v>
      </c>
      <c r="E12" s="555" t="s">
        <v>179</v>
      </c>
      <c r="F12" s="555" t="s">
        <v>178</v>
      </c>
      <c r="G12" s="558">
        <v>60400</v>
      </c>
      <c r="H12" s="558">
        <v>15100</v>
      </c>
      <c r="I12" s="558">
        <v>15100</v>
      </c>
      <c r="J12" s="558">
        <v>15100</v>
      </c>
      <c r="K12" s="558">
        <v>15100</v>
      </c>
    </row>
    <row r="13" spans="2:11" ht="84">
      <c r="B13" s="604"/>
      <c r="C13" s="604"/>
      <c r="D13" s="604"/>
      <c r="E13" s="555" t="s">
        <v>185</v>
      </c>
      <c r="F13" s="555" t="s">
        <v>184</v>
      </c>
      <c r="G13" s="557">
        <v>1</v>
      </c>
      <c r="H13" s="557">
        <v>1</v>
      </c>
      <c r="I13" s="557">
        <v>1</v>
      </c>
      <c r="J13" s="557">
        <v>1</v>
      </c>
      <c r="K13" s="557">
        <v>1</v>
      </c>
    </row>
    <row r="14" spans="2:11" ht="72">
      <c r="B14" s="604"/>
      <c r="C14" s="604"/>
      <c r="D14" s="605"/>
      <c r="E14" s="555" t="s">
        <v>190</v>
      </c>
      <c r="F14" s="555" t="s">
        <v>192</v>
      </c>
      <c r="G14" s="551">
        <v>0.2</v>
      </c>
      <c r="H14" s="551">
        <v>0.05</v>
      </c>
      <c r="I14" s="551">
        <v>0.1</v>
      </c>
      <c r="J14" s="551">
        <v>0.15</v>
      </c>
      <c r="K14" s="551">
        <v>0.2</v>
      </c>
    </row>
    <row r="15" spans="2:11" ht="96">
      <c r="B15" s="604"/>
      <c r="C15" s="604"/>
      <c r="D15" s="555" t="s">
        <v>88</v>
      </c>
      <c r="E15" s="555" t="s">
        <v>201</v>
      </c>
      <c r="F15" s="555" t="s">
        <v>200</v>
      </c>
      <c r="G15" s="551">
        <v>0.75</v>
      </c>
      <c r="H15" s="551">
        <v>0</v>
      </c>
      <c r="I15" s="551">
        <v>0.25</v>
      </c>
      <c r="J15" s="551">
        <v>0.5</v>
      </c>
      <c r="K15" s="551">
        <v>0.75</v>
      </c>
    </row>
    <row r="16" spans="2:11" ht="60">
      <c r="B16" s="604"/>
      <c r="C16" s="604"/>
      <c r="D16" s="603" t="s">
        <v>93</v>
      </c>
      <c r="E16" s="555" t="s">
        <v>96</v>
      </c>
      <c r="F16" s="555" t="s">
        <v>94</v>
      </c>
      <c r="G16" s="551">
        <v>1</v>
      </c>
      <c r="H16" s="551">
        <v>0.1</v>
      </c>
      <c r="I16" s="551">
        <v>0.4</v>
      </c>
      <c r="J16" s="551">
        <v>0.75</v>
      </c>
      <c r="K16" s="551">
        <v>1</v>
      </c>
    </row>
    <row r="17" spans="2:11" ht="72">
      <c r="B17" s="604"/>
      <c r="C17" s="604"/>
      <c r="D17" s="605"/>
      <c r="E17" s="555" t="s">
        <v>210</v>
      </c>
      <c r="F17" s="555" t="s">
        <v>97</v>
      </c>
      <c r="G17" s="558">
        <v>400000</v>
      </c>
      <c r="H17" s="558">
        <v>215000</v>
      </c>
      <c r="I17" s="558">
        <v>250000</v>
      </c>
      <c r="J17" s="558">
        <v>325000</v>
      </c>
      <c r="K17" s="558">
        <v>400000</v>
      </c>
    </row>
    <row r="18" spans="2:11" ht="84">
      <c r="B18" s="605"/>
      <c r="C18" s="605"/>
      <c r="D18" s="555" t="s">
        <v>327</v>
      </c>
      <c r="E18" s="555" t="s">
        <v>221</v>
      </c>
      <c r="F18" s="555" t="s">
        <v>220</v>
      </c>
      <c r="G18" s="558">
        <v>1133</v>
      </c>
      <c r="H18" s="558">
        <v>1133</v>
      </c>
      <c r="I18" s="558">
        <v>1133</v>
      </c>
      <c r="J18" s="558">
        <v>1133</v>
      </c>
      <c r="K18" s="558">
        <v>1133</v>
      </c>
    </row>
    <row r="19" spans="2:11" ht="24">
      <c r="B19" s="603" t="s">
        <v>225</v>
      </c>
      <c r="C19" s="598" t="s">
        <v>226</v>
      </c>
      <c r="D19" s="597" t="s">
        <v>227</v>
      </c>
      <c r="E19" s="600" t="s">
        <v>232</v>
      </c>
      <c r="F19" s="555" t="s">
        <v>228</v>
      </c>
      <c r="G19" s="558">
        <v>510000</v>
      </c>
      <c r="H19" s="558">
        <v>127574</v>
      </c>
      <c r="I19" s="558">
        <v>127574</v>
      </c>
      <c r="J19" s="558">
        <v>127574</v>
      </c>
      <c r="K19" s="558">
        <v>127574</v>
      </c>
    </row>
    <row r="20" spans="2:11" ht="36">
      <c r="B20" s="604"/>
      <c r="C20" s="598"/>
      <c r="D20" s="597"/>
      <c r="E20" s="601"/>
      <c r="F20" s="555" t="s">
        <v>238</v>
      </c>
      <c r="G20" s="558">
        <v>140</v>
      </c>
      <c r="H20" s="313">
        <v>30</v>
      </c>
      <c r="I20" s="313">
        <v>37</v>
      </c>
      <c r="J20" s="313">
        <v>31</v>
      </c>
      <c r="K20" s="313">
        <v>42</v>
      </c>
    </row>
    <row r="21" spans="2:11" ht="36">
      <c r="B21" s="604"/>
      <c r="C21" s="598"/>
      <c r="D21" s="597"/>
      <c r="E21" s="602"/>
      <c r="F21" s="555" t="s">
        <v>242</v>
      </c>
      <c r="G21" s="558">
        <v>50</v>
      </c>
      <c r="H21" s="313">
        <v>11</v>
      </c>
      <c r="I21" s="313">
        <v>13</v>
      </c>
      <c r="J21" s="313">
        <v>13</v>
      </c>
      <c r="K21" s="313">
        <v>13</v>
      </c>
    </row>
    <row r="22" spans="2:11" ht="48">
      <c r="B22" s="604"/>
      <c r="C22" s="598"/>
      <c r="D22" s="559" t="s">
        <v>246</v>
      </c>
      <c r="E22" s="549" t="s">
        <v>328</v>
      </c>
      <c r="F22" s="555" t="s">
        <v>247</v>
      </c>
      <c r="G22" s="558">
        <v>1513000</v>
      </c>
      <c r="H22" s="558">
        <v>378250</v>
      </c>
      <c r="I22" s="558">
        <v>378250</v>
      </c>
      <c r="J22" s="558">
        <v>378250</v>
      </c>
      <c r="K22" s="558">
        <v>378250</v>
      </c>
    </row>
    <row r="23" spans="2:11" ht="48">
      <c r="B23" s="604"/>
      <c r="C23" s="598"/>
      <c r="D23" s="559" t="s">
        <v>255</v>
      </c>
      <c r="E23" s="549" t="s">
        <v>257</v>
      </c>
      <c r="F23" s="555" t="s">
        <v>256</v>
      </c>
      <c r="G23" s="558">
        <v>1000000</v>
      </c>
      <c r="H23" s="558">
        <v>250000</v>
      </c>
      <c r="I23" s="558">
        <v>350000</v>
      </c>
      <c r="J23" s="558">
        <v>240000</v>
      </c>
      <c r="K23" s="558">
        <v>160000</v>
      </c>
    </row>
    <row r="24" spans="2:11" ht="96">
      <c r="B24" s="604"/>
      <c r="C24" s="598"/>
      <c r="D24" s="559" t="s">
        <v>264</v>
      </c>
      <c r="E24" s="549" t="s">
        <v>266</v>
      </c>
      <c r="F24" s="559" t="s">
        <v>329</v>
      </c>
      <c r="G24" s="551">
        <v>0.67</v>
      </c>
      <c r="H24" s="557">
        <v>33</v>
      </c>
      <c r="I24" s="557">
        <v>11</v>
      </c>
      <c r="J24" s="557">
        <v>11</v>
      </c>
      <c r="K24" s="557">
        <v>12</v>
      </c>
    </row>
    <row r="25" spans="2:11" ht="120">
      <c r="B25" s="604"/>
      <c r="C25" s="598"/>
      <c r="D25" s="559" t="s">
        <v>277</v>
      </c>
      <c r="E25" s="549" t="s">
        <v>279</v>
      </c>
      <c r="F25" s="559" t="s">
        <v>278</v>
      </c>
      <c r="G25" s="557">
        <f>SUM(H25:J25)</f>
        <v>85</v>
      </c>
      <c r="H25" s="557">
        <v>25</v>
      </c>
      <c r="I25" s="557">
        <v>35</v>
      </c>
      <c r="J25" s="557">
        <v>25</v>
      </c>
      <c r="K25" s="557" t="s">
        <v>280</v>
      </c>
    </row>
    <row r="26" spans="2:11" ht="156">
      <c r="B26" s="605"/>
      <c r="C26" s="598"/>
      <c r="D26" s="559" t="s">
        <v>286</v>
      </c>
      <c r="E26" s="549" t="s">
        <v>289</v>
      </c>
      <c r="F26" s="559" t="s">
        <v>287</v>
      </c>
      <c r="G26" s="557">
        <f>SUM(H26:J26)</f>
        <v>32</v>
      </c>
      <c r="H26" s="557">
        <v>8</v>
      </c>
      <c r="I26" s="557">
        <v>12</v>
      </c>
      <c r="J26" s="557">
        <v>12</v>
      </c>
      <c r="K26" s="557" t="s">
        <v>280</v>
      </c>
    </row>
    <row r="27" spans="2:11" ht="36">
      <c r="B27" s="599" t="s">
        <v>105</v>
      </c>
      <c r="C27" s="598" t="s">
        <v>293</v>
      </c>
      <c r="D27" s="559" t="s">
        <v>107</v>
      </c>
      <c r="E27" s="549" t="s">
        <v>295</v>
      </c>
      <c r="F27" s="555" t="s">
        <v>294</v>
      </c>
      <c r="G27" s="556">
        <v>4</v>
      </c>
      <c r="H27" s="556">
        <v>0</v>
      </c>
      <c r="I27" s="556">
        <v>1</v>
      </c>
      <c r="J27" s="556">
        <v>2</v>
      </c>
      <c r="K27" s="556">
        <v>1</v>
      </c>
    </row>
    <row r="28" spans="2:11" ht="36">
      <c r="B28" s="599"/>
      <c r="C28" s="598"/>
      <c r="D28" s="559" t="s">
        <v>111</v>
      </c>
      <c r="E28" s="549" t="s">
        <v>114</v>
      </c>
      <c r="F28" s="555" t="s">
        <v>299</v>
      </c>
      <c r="G28" s="551">
        <v>1</v>
      </c>
      <c r="H28" s="551">
        <v>0</v>
      </c>
      <c r="I28" s="551">
        <v>0.2</v>
      </c>
      <c r="J28" s="551">
        <v>0.3</v>
      </c>
      <c r="K28" s="551">
        <v>0.5</v>
      </c>
    </row>
    <row r="29" spans="2:11" ht="48">
      <c r="B29" s="599"/>
      <c r="C29" s="598"/>
      <c r="D29" s="559" t="s">
        <v>115</v>
      </c>
      <c r="E29" s="549" t="s">
        <v>118</v>
      </c>
      <c r="F29" s="559" t="s">
        <v>116</v>
      </c>
      <c r="G29" s="551">
        <v>1</v>
      </c>
      <c r="H29" s="560">
        <v>0.1</v>
      </c>
      <c r="I29" s="560">
        <v>0.25</v>
      </c>
      <c r="J29" s="560">
        <v>0.35</v>
      </c>
      <c r="K29" s="560">
        <v>0.3</v>
      </c>
    </row>
    <row r="30" spans="2:11" ht="36">
      <c r="B30" s="599"/>
      <c r="C30" s="598"/>
      <c r="D30" s="559" t="s">
        <v>119</v>
      </c>
      <c r="E30" s="549" t="s">
        <v>121</v>
      </c>
      <c r="F30" s="555" t="s">
        <v>120</v>
      </c>
      <c r="G30" s="560">
        <v>0.84899999999999998</v>
      </c>
      <c r="H30" s="561">
        <v>0.76</v>
      </c>
      <c r="I30" s="561">
        <v>0.79</v>
      </c>
      <c r="J30" s="561">
        <v>0.82</v>
      </c>
      <c r="K30" s="561">
        <v>0.85</v>
      </c>
    </row>
  </sheetData>
  <mergeCells count="15">
    <mergeCell ref="E19:E21"/>
    <mergeCell ref="B9:B18"/>
    <mergeCell ref="C9:C18"/>
    <mergeCell ref="D9:D10"/>
    <mergeCell ref="D12:D14"/>
    <mergeCell ref="D16:D17"/>
    <mergeCell ref="B19:B26"/>
    <mergeCell ref="C19:C26"/>
    <mergeCell ref="D19:D21"/>
    <mergeCell ref="B4:B8"/>
    <mergeCell ref="C4:C8"/>
    <mergeCell ref="D4:D6"/>
    <mergeCell ref="D7:D8"/>
    <mergeCell ref="B27:B30"/>
    <mergeCell ref="C27:C30"/>
  </mergeCells>
  <pageMargins left="0.7" right="0.7" top="0.75" bottom="0.75" header="0.3" footer="0.3"/>
  <pageSetup paperSize="0" orientation="portrait" horizontalDpi="0" verticalDpi="0" copies="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V42"/>
  <sheetViews>
    <sheetView zoomScale="40" zoomScaleNormal="40" workbookViewId="0">
      <selection activeCell="C1" sqref="C1"/>
    </sheetView>
  </sheetViews>
  <sheetFormatPr baseColWidth="10" defaultColWidth="11" defaultRowHeight="15"/>
  <cols>
    <col min="1" max="1" width="28.85546875" style="5" customWidth="1"/>
    <col min="2" max="2" width="42.5703125" style="5" customWidth="1"/>
    <col min="3" max="3" width="35.140625" style="5" customWidth="1"/>
    <col min="4" max="4" width="15" style="5" customWidth="1"/>
    <col min="5" max="5" width="15.42578125" style="14" customWidth="1"/>
    <col min="6" max="8" width="17.5703125" customWidth="1"/>
    <col min="9" max="9" width="21.140625" customWidth="1"/>
    <col min="10" max="10" width="22.42578125" customWidth="1"/>
    <col min="11" max="13" width="21.5703125" customWidth="1"/>
    <col min="14" max="15" width="21.140625" customWidth="1"/>
    <col min="16" max="16" width="19.7109375" customWidth="1"/>
    <col min="17" max="17" width="13.5703125" customWidth="1"/>
    <col min="22" max="22" width="16.140625" customWidth="1"/>
  </cols>
  <sheetData>
    <row r="3" spans="1:22" ht="18.75">
      <c r="B3" s="627" t="s">
        <v>330</v>
      </c>
      <c r="C3" s="627"/>
      <c r="D3" s="627"/>
      <c r="E3" s="627"/>
      <c r="F3" s="627"/>
      <c r="G3" s="627"/>
      <c r="H3" s="627"/>
      <c r="I3" s="627"/>
      <c r="J3" s="627"/>
      <c r="K3" s="627"/>
      <c r="L3" s="627"/>
      <c r="M3" s="627"/>
      <c r="N3" s="627"/>
      <c r="O3" s="627"/>
      <c r="P3" s="627"/>
      <c r="Q3" s="627"/>
      <c r="R3" s="627"/>
      <c r="S3" s="627"/>
      <c r="T3" s="627"/>
      <c r="U3" s="627"/>
      <c r="V3" s="627"/>
    </row>
    <row r="4" spans="1:22" ht="18.75">
      <c r="B4" s="627" t="s">
        <v>331</v>
      </c>
      <c r="C4" s="627"/>
      <c r="D4" s="627"/>
      <c r="E4" s="627"/>
      <c r="F4" s="627"/>
      <c r="G4" s="627"/>
      <c r="H4" s="627"/>
      <c r="I4" s="627"/>
      <c r="J4" s="627"/>
      <c r="K4" s="627"/>
      <c r="L4" s="627"/>
      <c r="M4" s="627"/>
      <c r="N4" s="627"/>
      <c r="O4" s="627"/>
      <c r="P4" s="627"/>
      <c r="Q4" s="627"/>
      <c r="R4" s="627"/>
      <c r="S4" s="627"/>
      <c r="T4" s="627"/>
      <c r="U4" s="627"/>
      <c r="V4" s="627"/>
    </row>
    <row r="6" spans="1:22" s="1" customFormat="1" ht="20.25" customHeight="1">
      <c r="A6" s="608" t="s">
        <v>5</v>
      </c>
      <c r="B6" s="608" t="s">
        <v>332</v>
      </c>
      <c r="C6" s="623" t="s">
        <v>3</v>
      </c>
      <c r="D6" s="608" t="s">
        <v>333</v>
      </c>
      <c r="E6" s="623" t="s">
        <v>334</v>
      </c>
      <c r="F6" s="608" t="s">
        <v>335</v>
      </c>
      <c r="G6" s="608" t="s">
        <v>336</v>
      </c>
      <c r="H6" s="608" t="s">
        <v>337</v>
      </c>
      <c r="I6" s="608" t="s">
        <v>338</v>
      </c>
      <c r="J6" s="608" t="s">
        <v>339</v>
      </c>
      <c r="K6" s="608" t="s">
        <v>340</v>
      </c>
      <c r="L6" s="608" t="s">
        <v>341</v>
      </c>
      <c r="M6" s="608" t="s">
        <v>342</v>
      </c>
      <c r="N6" s="608"/>
      <c r="O6" s="608" t="s">
        <v>343</v>
      </c>
      <c r="P6" s="608" t="s">
        <v>3</v>
      </c>
      <c r="Q6" s="608" t="s">
        <v>344</v>
      </c>
      <c r="R6" s="608" t="s">
        <v>345</v>
      </c>
      <c r="S6" s="608" t="s">
        <v>346</v>
      </c>
      <c r="T6" s="608" t="s">
        <v>347</v>
      </c>
      <c r="U6" s="608" t="s">
        <v>348</v>
      </c>
      <c r="V6" s="608" t="s">
        <v>349</v>
      </c>
    </row>
    <row r="7" spans="1:22" s="1" customFormat="1" ht="20.25" customHeight="1">
      <c r="A7" s="608"/>
      <c r="B7" s="608"/>
      <c r="C7" s="624"/>
      <c r="D7" s="608"/>
      <c r="E7" s="624"/>
      <c r="F7" s="608"/>
      <c r="G7" s="608"/>
      <c r="H7" s="608"/>
      <c r="I7" s="608"/>
      <c r="J7" s="608"/>
      <c r="K7" s="608"/>
      <c r="L7" s="608"/>
      <c r="M7" s="2" t="s">
        <v>350</v>
      </c>
      <c r="N7" s="3" t="s">
        <v>351</v>
      </c>
      <c r="O7" s="608"/>
      <c r="P7" s="608"/>
      <c r="Q7" s="608"/>
      <c r="R7" s="608"/>
      <c r="S7" s="608"/>
      <c r="T7" s="608"/>
      <c r="U7" s="608"/>
      <c r="V7" s="608"/>
    </row>
    <row r="8" spans="1:22" ht="45.75" customHeight="1">
      <c r="A8" s="621" t="s">
        <v>352</v>
      </c>
      <c r="B8" s="611" t="s">
        <v>353</v>
      </c>
      <c r="C8" s="7" t="s">
        <v>354</v>
      </c>
      <c r="D8" s="9">
        <v>303.8</v>
      </c>
      <c r="E8" s="9">
        <v>260.2</v>
      </c>
      <c r="F8" s="4"/>
      <c r="G8" s="4"/>
      <c r="H8" s="4"/>
      <c r="I8" s="4"/>
      <c r="J8" s="4"/>
      <c r="K8" s="4"/>
      <c r="L8" s="4"/>
      <c r="M8" s="4"/>
      <c r="N8" s="4"/>
      <c r="O8" s="4"/>
      <c r="P8" s="4"/>
      <c r="Q8" s="4"/>
      <c r="R8" s="4"/>
      <c r="S8" s="4"/>
      <c r="T8" s="4"/>
      <c r="U8" s="4"/>
      <c r="V8" s="4"/>
    </row>
    <row r="9" spans="1:22" ht="45.75" customHeight="1">
      <c r="A9" s="609"/>
      <c r="B9" s="625"/>
      <c r="C9" s="7" t="s">
        <v>355</v>
      </c>
      <c r="D9" s="10">
        <v>4.1000000000000002E-2</v>
      </c>
      <c r="E9" s="10">
        <v>3.1E-2</v>
      </c>
      <c r="F9" s="4"/>
      <c r="G9" s="4"/>
      <c r="H9" s="4"/>
      <c r="I9" s="4"/>
      <c r="J9" s="4"/>
      <c r="K9" s="4"/>
      <c r="L9" s="4"/>
      <c r="M9" s="4"/>
      <c r="N9" s="4"/>
      <c r="O9" s="4"/>
      <c r="P9" s="4"/>
      <c r="Q9" s="4"/>
      <c r="R9" s="4"/>
      <c r="S9" s="4"/>
      <c r="T9" s="4"/>
      <c r="U9" s="4"/>
      <c r="V9" s="4"/>
    </row>
    <row r="10" spans="1:22" ht="45.75" customHeight="1">
      <c r="A10" s="609"/>
      <c r="B10" s="612"/>
      <c r="C10" s="7" t="s">
        <v>356</v>
      </c>
      <c r="D10" s="9">
        <v>157.5</v>
      </c>
      <c r="E10" s="13">
        <v>132</v>
      </c>
      <c r="F10" s="4"/>
      <c r="G10" s="4"/>
      <c r="H10" s="4"/>
      <c r="I10" s="4"/>
      <c r="J10" s="4"/>
      <c r="K10" s="4"/>
      <c r="L10" s="4"/>
      <c r="M10" s="4"/>
      <c r="N10" s="4"/>
      <c r="O10" s="4"/>
      <c r="P10" s="4"/>
      <c r="Q10" s="4"/>
      <c r="R10" s="4"/>
      <c r="S10" s="4"/>
      <c r="T10" s="4"/>
      <c r="U10" s="4"/>
      <c r="V10" s="4"/>
    </row>
    <row r="11" spans="1:22" ht="43.5" customHeight="1">
      <c r="A11" s="609"/>
      <c r="B11" s="7" t="s">
        <v>357</v>
      </c>
      <c r="C11" s="7"/>
      <c r="D11" s="7"/>
      <c r="E11" s="9"/>
      <c r="F11" s="4"/>
      <c r="G11" s="4"/>
      <c r="H11" s="4"/>
      <c r="I11" s="4"/>
      <c r="J11" s="4"/>
      <c r="K11" s="4"/>
      <c r="L11" s="4"/>
      <c r="M11" s="4"/>
      <c r="N11" s="4"/>
      <c r="O11" s="4"/>
      <c r="P11" s="4"/>
      <c r="Q11" s="4"/>
      <c r="R11" s="4"/>
      <c r="S11" s="4"/>
      <c r="T11" s="4"/>
      <c r="U11" s="4"/>
      <c r="V11" s="4"/>
    </row>
    <row r="12" spans="1:22" ht="43.5" customHeight="1">
      <c r="A12" s="609"/>
      <c r="B12" s="7" t="s">
        <v>358</v>
      </c>
      <c r="C12" s="7"/>
      <c r="D12" s="7"/>
      <c r="E12" s="9"/>
      <c r="F12" s="4"/>
      <c r="G12" s="4"/>
      <c r="H12" s="4"/>
      <c r="I12" s="4"/>
      <c r="J12" s="4"/>
      <c r="K12" s="4"/>
      <c r="L12" s="4"/>
      <c r="M12" s="4"/>
      <c r="N12" s="4"/>
      <c r="O12" s="4"/>
      <c r="P12" s="4"/>
      <c r="Q12" s="4"/>
      <c r="R12" s="4"/>
      <c r="S12" s="4"/>
      <c r="T12" s="4"/>
      <c r="U12" s="4"/>
      <c r="V12" s="4"/>
    </row>
    <row r="13" spans="1:22" ht="43.5" customHeight="1">
      <c r="A13" s="609"/>
      <c r="B13" s="7" t="s">
        <v>359</v>
      </c>
      <c r="C13" s="7"/>
      <c r="D13" s="7"/>
      <c r="E13" s="9"/>
      <c r="F13" s="4"/>
      <c r="G13" s="4"/>
      <c r="H13" s="4"/>
      <c r="I13" s="4"/>
      <c r="J13" s="4"/>
      <c r="K13" s="4"/>
      <c r="L13" s="4"/>
      <c r="M13" s="4"/>
      <c r="N13" s="4"/>
      <c r="O13" s="4"/>
      <c r="P13" s="4"/>
      <c r="Q13" s="4"/>
      <c r="R13" s="4"/>
      <c r="S13" s="4"/>
      <c r="T13" s="4"/>
      <c r="U13" s="4"/>
      <c r="V13" s="4"/>
    </row>
    <row r="14" spans="1:22" ht="51" customHeight="1">
      <c r="A14" s="618"/>
      <c r="B14" s="616" t="s">
        <v>360</v>
      </c>
      <c r="C14" s="7" t="s">
        <v>361</v>
      </c>
      <c r="D14" s="12" t="s">
        <v>362</v>
      </c>
      <c r="E14" s="9" t="s">
        <v>363</v>
      </c>
      <c r="F14" s="622"/>
      <c r="G14" s="17"/>
      <c r="H14" s="17"/>
      <c r="I14" s="4"/>
      <c r="J14" s="4"/>
      <c r="K14" s="4"/>
      <c r="L14" s="4"/>
      <c r="M14" s="4"/>
      <c r="N14" s="4"/>
      <c r="O14" s="4"/>
      <c r="P14" s="4"/>
      <c r="Q14" s="4"/>
      <c r="R14" s="4"/>
      <c r="S14" s="4"/>
      <c r="T14" s="4"/>
      <c r="U14" s="4"/>
      <c r="V14" s="4"/>
    </row>
    <row r="15" spans="1:22" ht="51" customHeight="1">
      <c r="A15" s="618"/>
      <c r="B15" s="616"/>
      <c r="C15" s="7" t="s">
        <v>364</v>
      </c>
      <c r="D15" s="12" t="s">
        <v>365</v>
      </c>
      <c r="E15" s="9" t="s">
        <v>366</v>
      </c>
      <c r="F15" s="622"/>
      <c r="G15" s="17"/>
      <c r="H15" s="17"/>
      <c r="I15" s="4"/>
      <c r="J15" s="4"/>
      <c r="K15" s="4"/>
      <c r="L15" s="4"/>
      <c r="M15" s="4"/>
      <c r="N15" s="4"/>
      <c r="O15" s="4"/>
      <c r="P15" s="4"/>
      <c r="Q15" s="4"/>
      <c r="R15" s="4"/>
      <c r="S15" s="4"/>
      <c r="T15" s="4"/>
      <c r="U15" s="4"/>
      <c r="V15" s="4"/>
    </row>
    <row r="16" spans="1:22" ht="51" customHeight="1">
      <c r="A16" s="618"/>
      <c r="B16" s="616"/>
      <c r="C16" s="7" t="s">
        <v>367</v>
      </c>
      <c r="D16" s="12" t="s">
        <v>368</v>
      </c>
      <c r="E16" s="9" t="s">
        <v>369</v>
      </c>
      <c r="F16" s="622"/>
      <c r="G16" s="17"/>
      <c r="H16" s="17"/>
      <c r="I16" s="4"/>
      <c r="J16" s="4"/>
      <c r="K16" s="4"/>
      <c r="L16" s="4"/>
      <c r="M16" s="4"/>
      <c r="N16" s="4"/>
      <c r="O16" s="4"/>
      <c r="P16" s="4"/>
      <c r="Q16" s="4"/>
      <c r="R16" s="4"/>
      <c r="S16" s="4"/>
      <c r="T16" s="4"/>
      <c r="U16" s="4"/>
      <c r="V16" s="4"/>
    </row>
    <row r="17" spans="1:22" ht="51" customHeight="1">
      <c r="A17" s="618"/>
      <c r="B17" s="616"/>
      <c r="C17" s="7" t="s">
        <v>370</v>
      </c>
      <c r="D17" s="12" t="s">
        <v>371</v>
      </c>
      <c r="E17" s="9" t="s">
        <v>372</v>
      </c>
      <c r="F17" s="622"/>
      <c r="G17" s="17"/>
      <c r="H17" s="17"/>
      <c r="I17" s="4"/>
      <c r="J17" s="4"/>
      <c r="K17" s="4"/>
      <c r="L17" s="4"/>
      <c r="M17" s="4"/>
      <c r="N17" s="4"/>
      <c r="O17" s="4"/>
      <c r="P17" s="4"/>
      <c r="Q17" s="4"/>
      <c r="R17" s="4"/>
      <c r="S17" s="4"/>
      <c r="T17" s="4"/>
      <c r="U17" s="4"/>
      <c r="V17" s="4"/>
    </row>
    <row r="18" spans="1:22" ht="51" customHeight="1">
      <c r="A18" s="618"/>
      <c r="B18" s="616"/>
      <c r="C18" s="7" t="s">
        <v>373</v>
      </c>
      <c r="D18" s="12" t="s">
        <v>374</v>
      </c>
      <c r="E18" s="9" t="s">
        <v>375</v>
      </c>
      <c r="F18" s="622"/>
      <c r="G18" s="17"/>
      <c r="H18" s="17"/>
      <c r="I18" s="4"/>
      <c r="J18" s="4"/>
      <c r="K18" s="4"/>
      <c r="L18" s="4"/>
      <c r="M18" s="4"/>
      <c r="N18" s="4"/>
      <c r="O18" s="4"/>
      <c r="P18" s="4"/>
      <c r="Q18" s="4"/>
      <c r="R18" s="4"/>
      <c r="S18" s="4"/>
      <c r="T18" s="4"/>
      <c r="U18" s="4"/>
      <c r="V18" s="4"/>
    </row>
    <row r="19" spans="1:22" ht="51" customHeight="1">
      <c r="A19" s="618"/>
      <c r="B19" s="616"/>
      <c r="C19" s="7" t="s">
        <v>376</v>
      </c>
      <c r="D19" s="12" t="s">
        <v>377</v>
      </c>
      <c r="E19" s="9" t="s">
        <v>378</v>
      </c>
      <c r="F19" s="622"/>
      <c r="G19" s="17"/>
      <c r="H19" s="17"/>
      <c r="I19" s="4"/>
      <c r="J19" s="4"/>
      <c r="K19" s="4"/>
      <c r="L19" s="4"/>
      <c r="M19" s="4"/>
      <c r="N19" s="4"/>
      <c r="O19" s="4"/>
      <c r="P19" s="4"/>
      <c r="Q19" s="4"/>
      <c r="R19" s="4"/>
      <c r="S19" s="4"/>
      <c r="T19" s="4"/>
      <c r="U19" s="4"/>
      <c r="V19" s="4"/>
    </row>
    <row r="20" spans="1:22" ht="51" customHeight="1">
      <c r="A20" s="618"/>
      <c r="B20" s="616"/>
      <c r="C20" s="7" t="s">
        <v>379</v>
      </c>
      <c r="D20" s="9">
        <v>0.50800000000000001</v>
      </c>
      <c r="E20" s="9">
        <v>0.47</v>
      </c>
      <c r="F20" s="4"/>
      <c r="G20" s="4"/>
      <c r="H20" s="4"/>
      <c r="I20" s="4"/>
      <c r="J20" s="4"/>
      <c r="K20" s="4"/>
      <c r="L20" s="4"/>
      <c r="M20" s="4"/>
      <c r="N20" s="4"/>
      <c r="O20" s="4"/>
      <c r="P20" s="4"/>
      <c r="Q20" s="4"/>
      <c r="R20" s="4"/>
      <c r="S20" s="4"/>
      <c r="T20" s="4"/>
      <c r="U20" s="4"/>
      <c r="V20" s="4"/>
    </row>
    <row r="21" spans="1:22" ht="43.5" customHeight="1">
      <c r="A21" s="626"/>
      <c r="B21" s="7" t="s">
        <v>380</v>
      </c>
      <c r="C21" s="7"/>
      <c r="D21" s="7"/>
      <c r="E21" s="9"/>
      <c r="F21" s="4"/>
      <c r="G21" s="4"/>
      <c r="H21" s="4"/>
      <c r="I21" s="4"/>
      <c r="J21" s="4"/>
      <c r="K21" s="4"/>
      <c r="L21" s="4"/>
      <c r="M21" s="4"/>
      <c r="N21" s="4"/>
      <c r="O21" s="4"/>
      <c r="P21" s="4"/>
      <c r="Q21" s="4"/>
      <c r="R21" s="4"/>
      <c r="S21" s="4"/>
      <c r="T21" s="4"/>
      <c r="U21" s="4"/>
      <c r="V21" s="4"/>
    </row>
    <row r="22" spans="1:22" ht="93">
      <c r="A22" s="20" t="s">
        <v>381</v>
      </c>
      <c r="B22" s="7" t="s">
        <v>382</v>
      </c>
      <c r="C22" s="7"/>
      <c r="D22" s="7"/>
      <c r="E22" s="9"/>
      <c r="F22" s="4"/>
      <c r="G22" s="4"/>
      <c r="H22" s="4"/>
      <c r="I22" s="4"/>
      <c r="J22" s="4"/>
      <c r="K22" s="4"/>
      <c r="L22" s="4"/>
      <c r="M22" s="4"/>
      <c r="N22" s="4"/>
      <c r="O22" s="4"/>
      <c r="P22" s="4"/>
      <c r="Q22" s="4"/>
      <c r="R22" s="4"/>
      <c r="S22" s="4"/>
      <c r="T22" s="4"/>
      <c r="U22" s="4"/>
      <c r="V22" s="4"/>
    </row>
    <row r="23" spans="1:22" ht="30">
      <c r="A23" s="617" t="s">
        <v>383</v>
      </c>
      <c r="B23" s="7" t="s">
        <v>384</v>
      </c>
      <c r="C23" s="7"/>
      <c r="D23" s="7"/>
      <c r="E23" s="9"/>
      <c r="F23" s="4"/>
      <c r="G23" s="4"/>
      <c r="H23" s="4"/>
      <c r="I23" s="4"/>
      <c r="J23" s="4"/>
      <c r="K23" s="4"/>
      <c r="L23" s="4"/>
      <c r="M23" s="4"/>
      <c r="N23" s="4"/>
      <c r="O23" s="4"/>
      <c r="P23" s="4"/>
      <c r="Q23" s="4"/>
      <c r="R23" s="4"/>
      <c r="S23" s="4"/>
      <c r="T23" s="4"/>
      <c r="U23" s="4"/>
      <c r="V23" s="4"/>
    </row>
    <row r="24" spans="1:22" ht="51.75" customHeight="1">
      <c r="A24" s="618"/>
      <c r="B24" s="616" t="s">
        <v>385</v>
      </c>
      <c r="C24" s="7" t="s">
        <v>228</v>
      </c>
      <c r="D24" s="22">
        <v>917481</v>
      </c>
      <c r="E24" s="22">
        <v>1337481</v>
      </c>
      <c r="F24" s="622"/>
      <c r="G24" s="17"/>
      <c r="H24" s="17"/>
      <c r="I24" s="4"/>
      <c r="J24" s="4"/>
      <c r="K24" s="4"/>
      <c r="L24" s="4"/>
      <c r="M24" s="4"/>
      <c r="N24" s="4"/>
      <c r="O24" s="4"/>
      <c r="P24" s="4"/>
      <c r="Q24" s="4"/>
      <c r="R24" s="4"/>
      <c r="S24" s="4"/>
      <c r="T24" s="4"/>
      <c r="U24" s="4"/>
      <c r="V24" s="4"/>
    </row>
    <row r="25" spans="1:22" ht="51.75" customHeight="1">
      <c r="A25" s="618"/>
      <c r="B25" s="616"/>
      <c r="C25" s="7" t="s">
        <v>238</v>
      </c>
      <c r="D25" s="9">
        <v>0</v>
      </c>
      <c r="E25" s="9">
        <v>140</v>
      </c>
      <c r="F25" s="622"/>
      <c r="G25" s="17"/>
      <c r="H25" s="17"/>
      <c r="I25" s="4"/>
      <c r="J25" s="4"/>
      <c r="K25" s="4"/>
      <c r="L25" s="4"/>
      <c r="M25" s="4"/>
      <c r="N25" s="4"/>
      <c r="O25" s="4"/>
      <c r="P25" s="4"/>
      <c r="Q25" s="4"/>
      <c r="R25" s="4"/>
      <c r="S25" s="4"/>
      <c r="T25" s="4"/>
      <c r="U25" s="4"/>
      <c r="V25" s="4"/>
    </row>
    <row r="26" spans="1:22" ht="51.75" customHeight="1">
      <c r="A26" s="618"/>
      <c r="B26" s="616"/>
      <c r="C26" s="7" t="s">
        <v>386</v>
      </c>
      <c r="D26" s="9">
        <v>28</v>
      </c>
      <c r="E26" s="9">
        <v>50</v>
      </c>
      <c r="F26" s="622"/>
      <c r="G26" s="17"/>
      <c r="H26" s="17"/>
      <c r="I26" s="4"/>
      <c r="J26" s="4"/>
      <c r="K26" s="4"/>
      <c r="L26" s="4"/>
      <c r="M26" s="4"/>
      <c r="N26" s="4"/>
      <c r="O26" s="4"/>
      <c r="P26" s="4"/>
      <c r="Q26" s="4"/>
      <c r="R26" s="4"/>
      <c r="S26" s="4"/>
      <c r="T26" s="4"/>
      <c r="U26" s="4"/>
      <c r="V26" s="4"/>
    </row>
    <row r="27" spans="1:22" ht="51.75" customHeight="1">
      <c r="A27" s="618"/>
      <c r="B27" s="616"/>
      <c r="C27" s="7" t="s">
        <v>387</v>
      </c>
      <c r="D27" s="22">
        <v>1473275</v>
      </c>
      <c r="E27" s="22">
        <v>2986275</v>
      </c>
      <c r="F27" s="622"/>
      <c r="G27" s="17"/>
      <c r="H27" s="17"/>
      <c r="I27" s="4"/>
      <c r="J27" s="4"/>
      <c r="K27" s="4"/>
      <c r="L27" s="4"/>
      <c r="M27" s="4"/>
      <c r="N27" s="4"/>
      <c r="O27" s="4"/>
      <c r="P27" s="4"/>
      <c r="Q27" s="4"/>
      <c r="R27" s="4"/>
      <c r="S27" s="4"/>
      <c r="T27" s="4"/>
      <c r="U27" s="4"/>
      <c r="V27" s="4"/>
    </row>
    <row r="28" spans="1:22" ht="51.75" customHeight="1">
      <c r="A28" s="618"/>
      <c r="B28" s="616"/>
      <c r="C28" s="7" t="s">
        <v>256</v>
      </c>
      <c r="D28" s="22">
        <v>798005</v>
      </c>
      <c r="E28" s="22">
        <v>1798000</v>
      </c>
      <c r="F28" s="622"/>
      <c r="G28" s="17"/>
      <c r="H28" s="17"/>
      <c r="I28" s="4"/>
      <c r="J28" s="4"/>
      <c r="K28" s="4"/>
      <c r="L28" s="4"/>
      <c r="M28" s="4"/>
      <c r="N28" s="4"/>
      <c r="O28" s="4"/>
      <c r="P28" s="4"/>
      <c r="Q28" s="4"/>
      <c r="R28" s="4"/>
      <c r="S28" s="4"/>
      <c r="T28" s="4"/>
      <c r="U28" s="4"/>
      <c r="V28" s="4"/>
    </row>
    <row r="29" spans="1:22" ht="40.5" customHeight="1">
      <c r="A29" s="619" t="s">
        <v>388</v>
      </c>
      <c r="B29" s="23" t="s">
        <v>389</v>
      </c>
      <c r="C29" s="24"/>
      <c r="D29" s="24"/>
      <c r="E29" s="25"/>
      <c r="F29" s="4"/>
      <c r="G29" s="21"/>
      <c r="H29" s="4"/>
      <c r="I29" s="4"/>
      <c r="J29" s="4"/>
      <c r="K29" s="4"/>
      <c r="L29" s="4"/>
      <c r="M29" s="4"/>
      <c r="N29" s="4"/>
      <c r="O29" s="4"/>
      <c r="P29" s="4"/>
      <c r="Q29" s="4"/>
      <c r="R29" s="4"/>
      <c r="S29" s="4"/>
      <c r="T29" s="4"/>
      <c r="U29" s="4"/>
      <c r="V29" s="4"/>
    </row>
    <row r="30" spans="1:22" ht="40.5" customHeight="1">
      <c r="A30" s="619"/>
      <c r="B30" s="26" t="s">
        <v>390</v>
      </c>
      <c r="C30" s="26"/>
      <c r="D30" s="26"/>
      <c r="E30" s="27"/>
      <c r="F30" s="4"/>
      <c r="G30" s="8"/>
      <c r="H30" s="4"/>
      <c r="I30" s="4"/>
      <c r="J30" s="4"/>
      <c r="K30" s="4"/>
      <c r="L30" s="4"/>
      <c r="M30" s="4"/>
      <c r="N30" s="4"/>
      <c r="O30" s="4"/>
      <c r="P30" s="4"/>
      <c r="Q30" s="4"/>
      <c r="R30" s="4"/>
      <c r="S30" s="4"/>
      <c r="T30" s="4"/>
      <c r="U30" s="4"/>
      <c r="V30" s="4"/>
    </row>
    <row r="31" spans="1:22" ht="40.5" customHeight="1">
      <c r="A31" s="620"/>
      <c r="B31" s="6" t="s">
        <v>391</v>
      </c>
      <c r="C31" s="6"/>
      <c r="D31" s="6"/>
      <c r="E31" s="9"/>
      <c r="F31" s="4"/>
      <c r="G31" s="8"/>
      <c r="H31" s="4"/>
      <c r="I31" s="4"/>
      <c r="J31" s="4"/>
      <c r="K31" s="4"/>
      <c r="L31" s="4"/>
      <c r="M31" s="4"/>
      <c r="N31" s="4"/>
      <c r="O31" s="4"/>
      <c r="P31" s="4"/>
      <c r="Q31" s="4"/>
      <c r="R31" s="4"/>
      <c r="S31" s="4"/>
      <c r="T31" s="4"/>
      <c r="U31" s="4"/>
      <c r="V31" s="4"/>
    </row>
    <row r="32" spans="1:22" ht="40.5" customHeight="1">
      <c r="A32" s="16" t="s">
        <v>392</v>
      </c>
      <c r="B32" s="7" t="s">
        <v>393</v>
      </c>
      <c r="C32" s="7"/>
      <c r="D32" s="7"/>
      <c r="E32" s="9"/>
      <c r="F32" s="4"/>
      <c r="G32" s="4"/>
      <c r="H32" s="4"/>
      <c r="I32" s="4"/>
      <c r="J32" s="4"/>
      <c r="K32" s="4"/>
      <c r="L32" s="4"/>
      <c r="M32" s="4"/>
      <c r="N32" s="4"/>
      <c r="O32" s="4"/>
      <c r="P32" s="4"/>
      <c r="Q32" s="4"/>
      <c r="R32" s="4"/>
      <c r="S32" s="4"/>
      <c r="T32" s="4"/>
      <c r="U32" s="4"/>
      <c r="V32" s="4"/>
    </row>
    <row r="33" spans="1:22" ht="40.5" customHeight="1">
      <c r="A33" s="621" t="s">
        <v>394</v>
      </c>
      <c r="B33" s="6" t="s">
        <v>395</v>
      </c>
      <c r="C33" s="6"/>
      <c r="D33" s="6"/>
      <c r="E33" s="9"/>
      <c r="F33" s="4"/>
      <c r="G33" s="4"/>
      <c r="H33" s="4"/>
      <c r="I33" s="4"/>
      <c r="J33" s="4"/>
      <c r="K33" s="4"/>
      <c r="L33" s="4"/>
      <c r="M33" s="4"/>
      <c r="N33" s="4"/>
      <c r="O33" s="4"/>
      <c r="P33" s="4"/>
      <c r="Q33" s="4"/>
      <c r="R33" s="4"/>
      <c r="S33" s="4"/>
      <c r="T33" s="4"/>
      <c r="U33" s="4"/>
      <c r="V33" s="4"/>
    </row>
    <row r="34" spans="1:22" ht="40.5" customHeight="1">
      <c r="A34" s="609"/>
      <c r="B34" s="6" t="s">
        <v>396</v>
      </c>
      <c r="C34" s="6"/>
      <c r="D34" s="6"/>
      <c r="E34" s="9"/>
      <c r="F34" s="4"/>
      <c r="G34" s="4"/>
      <c r="H34" s="4"/>
      <c r="I34" s="4"/>
      <c r="J34" s="4"/>
      <c r="K34" s="4"/>
      <c r="L34" s="4"/>
      <c r="M34" s="4"/>
      <c r="N34" s="4"/>
      <c r="O34" s="4"/>
      <c r="P34" s="4"/>
      <c r="Q34" s="4"/>
      <c r="R34" s="4"/>
      <c r="S34" s="4"/>
      <c r="T34" s="4"/>
      <c r="U34" s="4"/>
      <c r="V34" s="4"/>
    </row>
    <row r="35" spans="1:22" ht="40.5" customHeight="1">
      <c r="A35" s="609"/>
      <c r="B35" s="6" t="s">
        <v>397</v>
      </c>
      <c r="C35" s="6"/>
      <c r="D35" s="6"/>
      <c r="E35" s="9"/>
      <c r="F35" s="4"/>
      <c r="G35" s="4"/>
      <c r="H35" s="4"/>
      <c r="I35" s="4"/>
      <c r="J35" s="4"/>
      <c r="K35" s="4"/>
      <c r="L35" s="4"/>
      <c r="M35" s="4"/>
      <c r="N35" s="4"/>
      <c r="O35" s="4"/>
      <c r="P35" s="4"/>
      <c r="Q35" s="4"/>
      <c r="R35" s="4"/>
      <c r="S35" s="4"/>
      <c r="T35" s="4"/>
      <c r="U35" s="4"/>
      <c r="V35" s="4"/>
    </row>
    <row r="36" spans="1:22" ht="40.5" customHeight="1">
      <c r="A36" s="609"/>
      <c r="B36" s="6" t="s">
        <v>398</v>
      </c>
      <c r="C36" s="6"/>
      <c r="D36" s="6"/>
      <c r="E36" s="9"/>
      <c r="F36" s="4"/>
      <c r="G36" s="4"/>
      <c r="H36" s="4"/>
      <c r="I36" s="4"/>
      <c r="J36" s="4"/>
      <c r="K36" s="4"/>
      <c r="L36" s="4"/>
      <c r="M36" s="4"/>
      <c r="N36" s="4"/>
      <c r="O36" s="4"/>
      <c r="P36" s="4"/>
      <c r="Q36" s="4"/>
      <c r="R36" s="4"/>
      <c r="S36" s="4"/>
      <c r="T36" s="4"/>
      <c r="U36" s="4"/>
      <c r="V36" s="4"/>
    </row>
    <row r="37" spans="1:22" ht="40.5" customHeight="1">
      <c r="A37" s="609" t="s">
        <v>399</v>
      </c>
      <c r="B37" s="611" t="s">
        <v>400</v>
      </c>
      <c r="C37" s="15" t="s">
        <v>401</v>
      </c>
      <c r="D37" s="10">
        <v>0.58699999999999997</v>
      </c>
      <c r="E37" s="10">
        <v>0.53400000000000003</v>
      </c>
      <c r="F37" s="606"/>
      <c r="G37" s="18"/>
      <c r="H37" s="17"/>
      <c r="I37" s="4"/>
      <c r="J37" s="4"/>
      <c r="K37" s="4"/>
      <c r="L37" s="4"/>
      <c r="M37" s="4"/>
      <c r="N37" s="4"/>
      <c r="O37" s="4"/>
      <c r="P37" s="4"/>
      <c r="Q37" s="4"/>
      <c r="R37" s="4"/>
      <c r="S37" s="4"/>
      <c r="T37" s="4"/>
      <c r="U37" s="4"/>
      <c r="V37" s="4"/>
    </row>
    <row r="38" spans="1:22" ht="40.5" customHeight="1">
      <c r="A38" s="609"/>
      <c r="B38" s="612"/>
      <c r="C38" s="11" t="s">
        <v>402</v>
      </c>
      <c r="D38" s="10">
        <v>0.32700000000000001</v>
      </c>
      <c r="E38" s="10">
        <v>0.27200000000000002</v>
      </c>
      <c r="F38" s="607"/>
      <c r="G38" s="19"/>
      <c r="H38" s="17"/>
      <c r="I38" s="4"/>
      <c r="J38" s="4"/>
      <c r="K38" s="4"/>
      <c r="L38" s="4"/>
      <c r="M38" s="4"/>
      <c r="N38" s="4"/>
      <c r="O38" s="4"/>
      <c r="P38" s="4"/>
      <c r="Q38" s="4"/>
      <c r="R38" s="4"/>
      <c r="S38" s="4"/>
      <c r="T38" s="4"/>
      <c r="U38" s="4"/>
      <c r="V38" s="4"/>
    </row>
    <row r="39" spans="1:22" ht="40.5" customHeight="1">
      <c r="A39" s="610"/>
      <c r="B39" s="6" t="s">
        <v>403</v>
      </c>
      <c r="C39" s="6"/>
      <c r="D39" s="6"/>
      <c r="E39" s="9"/>
      <c r="F39" s="4"/>
      <c r="G39" s="4"/>
      <c r="H39" s="4"/>
      <c r="I39" s="4"/>
      <c r="J39" s="4"/>
      <c r="K39" s="4"/>
      <c r="L39" s="4"/>
      <c r="M39" s="4"/>
      <c r="N39" s="4"/>
      <c r="O39" s="4"/>
      <c r="P39" s="4"/>
      <c r="Q39" s="4"/>
      <c r="R39" s="4"/>
      <c r="S39" s="4"/>
      <c r="T39" s="4"/>
      <c r="U39" s="4"/>
      <c r="V39" s="4"/>
    </row>
    <row r="40" spans="1:22" ht="40.5" customHeight="1">
      <c r="A40" s="613" t="s">
        <v>404</v>
      </c>
      <c r="B40" s="6" t="s">
        <v>405</v>
      </c>
      <c r="C40" s="6"/>
      <c r="D40" s="6"/>
      <c r="E40" s="9"/>
      <c r="F40" s="4"/>
      <c r="G40" s="4"/>
      <c r="H40" s="4"/>
      <c r="I40" s="4"/>
      <c r="J40" s="4"/>
      <c r="K40" s="4"/>
      <c r="L40" s="4"/>
      <c r="M40" s="4"/>
      <c r="N40" s="4"/>
      <c r="O40" s="4"/>
      <c r="P40" s="4"/>
      <c r="Q40" s="4"/>
      <c r="R40" s="4"/>
      <c r="S40" s="4"/>
      <c r="T40" s="4"/>
      <c r="U40" s="4"/>
      <c r="V40" s="4"/>
    </row>
    <row r="41" spans="1:22" ht="40.5" customHeight="1">
      <c r="A41" s="614"/>
      <c r="B41" s="611" t="s">
        <v>406</v>
      </c>
      <c r="C41" s="6" t="s">
        <v>407</v>
      </c>
      <c r="D41" s="10">
        <v>0.52600000000000002</v>
      </c>
      <c r="E41" s="10">
        <v>0.47199999999999998</v>
      </c>
      <c r="F41" s="606"/>
      <c r="G41" s="18"/>
      <c r="H41" s="17"/>
      <c r="I41" s="4"/>
      <c r="J41" s="4"/>
      <c r="K41" s="4"/>
      <c r="L41" s="4"/>
      <c r="M41" s="4"/>
      <c r="N41" s="4"/>
      <c r="O41" s="4"/>
      <c r="P41" s="4"/>
      <c r="Q41" s="4"/>
      <c r="R41" s="4"/>
      <c r="S41" s="4"/>
      <c r="T41" s="4"/>
      <c r="U41" s="4"/>
      <c r="V41" s="4"/>
    </row>
    <row r="42" spans="1:22" ht="40.5" customHeight="1">
      <c r="A42" s="615"/>
      <c r="B42" s="612"/>
      <c r="C42" s="6" t="s">
        <v>408</v>
      </c>
      <c r="D42" s="10">
        <v>0.26500000000000001</v>
      </c>
      <c r="E42" s="10">
        <v>0.224</v>
      </c>
      <c r="F42" s="607"/>
      <c r="G42" s="19"/>
      <c r="H42" s="19"/>
      <c r="I42" s="28"/>
      <c r="J42" s="28"/>
      <c r="K42" s="28"/>
      <c r="L42" s="28"/>
      <c r="M42" s="28"/>
      <c r="N42" s="28"/>
      <c r="O42" s="28"/>
      <c r="P42" s="28"/>
      <c r="Q42" s="28"/>
      <c r="R42" s="28"/>
      <c r="S42" s="28"/>
      <c r="T42" s="28"/>
      <c r="U42" s="28"/>
      <c r="V42" s="4"/>
    </row>
  </sheetData>
  <mergeCells count="38">
    <mergeCell ref="P6:P7"/>
    <mergeCell ref="M6:N6"/>
    <mergeCell ref="O6:O7"/>
    <mergeCell ref="L6:L7"/>
    <mergeCell ref="B3:V3"/>
    <mergeCell ref="B4:V4"/>
    <mergeCell ref="V6:V7"/>
    <mergeCell ref="J6:J7"/>
    <mergeCell ref="Q6:Q7"/>
    <mergeCell ref="R6:R7"/>
    <mergeCell ref="S6:S7"/>
    <mergeCell ref="T6:T7"/>
    <mergeCell ref="U6:U7"/>
    <mergeCell ref="B6:B7"/>
    <mergeCell ref="I6:I7"/>
    <mergeCell ref="K6:K7"/>
    <mergeCell ref="H6:H7"/>
    <mergeCell ref="A6:A7"/>
    <mergeCell ref="C6:C7"/>
    <mergeCell ref="B8:B10"/>
    <mergeCell ref="D6:D7"/>
    <mergeCell ref="E6:E7"/>
    <mergeCell ref="A8:A21"/>
    <mergeCell ref="F6:F7"/>
    <mergeCell ref="F14:F19"/>
    <mergeCell ref="F37:F38"/>
    <mergeCell ref="F41:F42"/>
    <mergeCell ref="G6:G7"/>
    <mergeCell ref="A37:A39"/>
    <mergeCell ref="B37:B38"/>
    <mergeCell ref="A40:A42"/>
    <mergeCell ref="B41:B42"/>
    <mergeCell ref="B24:B28"/>
    <mergeCell ref="A23:A28"/>
    <mergeCell ref="B14:B20"/>
    <mergeCell ref="A29:A31"/>
    <mergeCell ref="A33:A36"/>
    <mergeCell ref="F24:F2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36"/>
  <sheetViews>
    <sheetView zoomScale="25" zoomScaleNormal="25" workbookViewId="0">
      <pane xSplit="2" ySplit="2" topLeftCell="C12" activePane="bottomRight" state="frozen"/>
      <selection pane="topRight" activeCell="A29" sqref="A29:A36"/>
      <selection pane="bottomLeft" activeCell="A29" sqref="A29:A36"/>
      <selection pane="bottomRight" activeCell="A16" sqref="A16:A19"/>
    </sheetView>
  </sheetViews>
  <sheetFormatPr baseColWidth="10" defaultColWidth="11" defaultRowHeight="15"/>
  <cols>
    <col min="1" max="1" width="47.28515625" customWidth="1"/>
    <col min="2" max="2" width="50.140625" customWidth="1"/>
    <col min="3" max="3" width="55.28515625" customWidth="1"/>
    <col min="4" max="4" width="30.5703125" customWidth="1"/>
    <col min="5" max="9" width="37" customWidth="1"/>
    <col min="10" max="10" width="54.140625" customWidth="1"/>
    <col min="11" max="15" width="34.7109375" customWidth="1"/>
    <col min="16" max="16" width="33.140625" customWidth="1"/>
    <col min="17" max="17" width="42.5703125" customWidth="1"/>
    <col min="18" max="22" width="31.42578125" customWidth="1"/>
    <col min="23" max="23" width="37.7109375" customWidth="1"/>
    <col min="24" max="24" width="58.28515625" customWidth="1"/>
    <col min="25" max="27" width="28.7109375" customWidth="1"/>
    <col min="28" max="28" width="31.28515625" customWidth="1"/>
    <col min="29" max="29" width="34.85546875" customWidth="1"/>
    <col min="30" max="30" width="30.7109375" customWidth="1"/>
  </cols>
  <sheetData>
    <row r="1" spans="1:30" ht="24" thickBot="1">
      <c r="C1" s="639" t="s">
        <v>409</v>
      </c>
      <c r="D1" s="640"/>
      <c r="E1" s="640"/>
      <c r="F1" s="641"/>
      <c r="G1" s="641"/>
      <c r="H1" s="641"/>
      <c r="I1" s="641"/>
      <c r="J1" s="640"/>
      <c r="K1" s="640"/>
      <c r="L1" s="640"/>
      <c r="M1" s="640"/>
      <c r="N1" s="640"/>
      <c r="O1" s="640"/>
      <c r="P1" s="640"/>
      <c r="Q1" s="640"/>
      <c r="R1" s="640"/>
      <c r="S1" s="640"/>
      <c r="T1" s="640"/>
      <c r="U1" s="640"/>
      <c r="V1" s="640"/>
      <c r="W1" s="640"/>
      <c r="X1" s="640"/>
      <c r="Y1" s="640"/>
      <c r="Z1" s="640"/>
      <c r="AA1" s="640"/>
      <c r="AB1" s="640"/>
      <c r="AC1" s="640"/>
      <c r="AD1" s="642"/>
    </row>
    <row r="2" spans="1:30" ht="67.5" customHeight="1" thickBot="1">
      <c r="A2" s="29" t="s">
        <v>410</v>
      </c>
      <c r="B2" s="30" t="s">
        <v>411</v>
      </c>
      <c r="C2" s="29" t="s">
        <v>412</v>
      </c>
      <c r="D2" s="31" t="s">
        <v>413</v>
      </c>
      <c r="E2" s="35" t="s">
        <v>414</v>
      </c>
      <c r="F2" s="32" t="s">
        <v>415</v>
      </c>
      <c r="G2" s="31" t="s">
        <v>416</v>
      </c>
      <c r="H2" s="31" t="s">
        <v>417</v>
      </c>
      <c r="I2" s="34" t="s">
        <v>418</v>
      </c>
      <c r="J2" s="36" t="s">
        <v>419</v>
      </c>
      <c r="K2" s="31" t="s">
        <v>413</v>
      </c>
      <c r="L2" s="35" t="s">
        <v>414</v>
      </c>
      <c r="M2" s="32" t="s">
        <v>415</v>
      </c>
      <c r="N2" s="31" t="s">
        <v>416</v>
      </c>
      <c r="O2" s="31" t="s">
        <v>417</v>
      </c>
      <c r="P2" s="34" t="s">
        <v>418</v>
      </c>
      <c r="Q2" s="33" t="s">
        <v>420</v>
      </c>
      <c r="R2" s="31" t="s">
        <v>413</v>
      </c>
      <c r="S2" s="35" t="s">
        <v>414</v>
      </c>
      <c r="T2" s="32" t="s">
        <v>415</v>
      </c>
      <c r="U2" s="31" t="s">
        <v>416</v>
      </c>
      <c r="V2" s="31" t="s">
        <v>417</v>
      </c>
      <c r="W2" s="34" t="s">
        <v>418</v>
      </c>
      <c r="X2" s="29" t="s">
        <v>421</v>
      </c>
      <c r="Y2" s="31" t="s">
        <v>413</v>
      </c>
      <c r="Z2" s="35" t="s">
        <v>414</v>
      </c>
      <c r="AA2" s="32" t="s">
        <v>415</v>
      </c>
      <c r="AB2" s="31" t="s">
        <v>416</v>
      </c>
      <c r="AC2" s="31" t="s">
        <v>417</v>
      </c>
      <c r="AD2" s="34" t="s">
        <v>418</v>
      </c>
    </row>
    <row r="3" spans="1:30" ht="87" customHeight="1">
      <c r="A3" s="652" t="s">
        <v>422</v>
      </c>
      <c r="B3" s="643" t="s">
        <v>104</v>
      </c>
      <c r="C3" s="62"/>
      <c r="D3" s="63"/>
      <c r="E3" s="64"/>
      <c r="F3" s="65"/>
      <c r="G3" s="66"/>
      <c r="H3" s="66"/>
      <c r="I3" s="67"/>
      <c r="J3" s="42" t="s">
        <v>423</v>
      </c>
      <c r="K3" s="42" t="s">
        <v>424</v>
      </c>
      <c r="L3" s="51">
        <v>1</v>
      </c>
      <c r="M3" s="51">
        <v>0.25</v>
      </c>
      <c r="N3" s="51">
        <v>0.25</v>
      </c>
      <c r="O3" s="51">
        <v>0.25</v>
      </c>
      <c r="P3" s="51">
        <v>0.25</v>
      </c>
      <c r="Q3" s="68"/>
      <c r="R3" s="69"/>
      <c r="S3" s="70"/>
      <c r="T3" s="70"/>
      <c r="U3" s="70"/>
      <c r="V3" s="70"/>
      <c r="W3" s="70"/>
      <c r="X3" s="71"/>
      <c r="Y3" s="72"/>
      <c r="Z3" s="73"/>
      <c r="AA3" s="73"/>
      <c r="AB3" s="73"/>
      <c r="AC3" s="73"/>
      <c r="AD3" s="74"/>
    </row>
    <row r="4" spans="1:30" ht="68.25" customHeight="1">
      <c r="A4" s="635"/>
      <c r="B4" s="637"/>
      <c r="C4" s="55"/>
      <c r="D4" s="56"/>
      <c r="E4" s="60"/>
      <c r="F4" s="55"/>
      <c r="G4" s="56"/>
      <c r="H4" s="56"/>
      <c r="I4" s="57"/>
      <c r="J4" s="42" t="s">
        <v>103</v>
      </c>
      <c r="K4" s="42" t="s">
        <v>425</v>
      </c>
      <c r="L4" s="52">
        <v>1133</v>
      </c>
      <c r="M4" s="52">
        <v>1133</v>
      </c>
      <c r="N4" s="52">
        <v>1133</v>
      </c>
      <c r="O4" s="52">
        <v>1133</v>
      </c>
      <c r="P4" s="52">
        <v>1133</v>
      </c>
      <c r="Q4" s="75"/>
      <c r="R4" s="76"/>
      <c r="S4" s="77"/>
      <c r="T4" s="77"/>
      <c r="U4" s="77"/>
      <c r="V4" s="77"/>
      <c r="W4" s="77"/>
      <c r="X4" s="78"/>
      <c r="Y4" s="79"/>
      <c r="Z4" s="80"/>
      <c r="AA4" s="80"/>
      <c r="AB4" s="80"/>
      <c r="AC4" s="80"/>
      <c r="AD4" s="81"/>
    </row>
    <row r="5" spans="1:30" ht="61.5" customHeight="1" thickBot="1">
      <c r="A5" s="635"/>
      <c r="B5" s="39" t="s">
        <v>426</v>
      </c>
      <c r="C5" s="55"/>
      <c r="D5" s="56"/>
      <c r="E5" s="60"/>
      <c r="F5" s="55"/>
      <c r="G5" s="56"/>
      <c r="H5" s="56"/>
      <c r="I5" s="57"/>
      <c r="J5" s="42" t="s">
        <v>100</v>
      </c>
      <c r="K5" s="42" t="s">
        <v>427</v>
      </c>
      <c r="L5" s="51">
        <v>1</v>
      </c>
      <c r="M5" s="51">
        <v>0.25</v>
      </c>
      <c r="N5" s="51">
        <v>0.25</v>
      </c>
      <c r="O5" s="51">
        <v>0.25</v>
      </c>
      <c r="P5" s="51">
        <v>0.25</v>
      </c>
      <c r="Q5" s="75"/>
      <c r="R5" s="76"/>
      <c r="S5" s="77"/>
      <c r="T5" s="77"/>
      <c r="U5" s="77"/>
      <c r="V5" s="77"/>
      <c r="W5" s="77"/>
      <c r="X5" s="78"/>
      <c r="Y5" s="79"/>
      <c r="Z5" s="80"/>
      <c r="AA5" s="80"/>
      <c r="AB5" s="80"/>
      <c r="AC5" s="80"/>
      <c r="AD5" s="81"/>
    </row>
    <row r="6" spans="1:30" ht="53.25" customHeight="1">
      <c r="A6" s="652" t="s">
        <v>428</v>
      </c>
      <c r="B6" s="37" t="s">
        <v>429</v>
      </c>
      <c r="C6" s="82"/>
      <c r="D6" s="54"/>
      <c r="E6" s="83"/>
      <c r="F6" s="55"/>
      <c r="G6" s="56"/>
      <c r="H6" s="56"/>
      <c r="I6" s="57"/>
      <c r="J6" s="42" t="s">
        <v>430</v>
      </c>
      <c r="K6" s="42" t="s">
        <v>431</v>
      </c>
      <c r="L6" s="46">
        <v>1</v>
      </c>
      <c r="M6" s="46">
        <v>0.1</v>
      </c>
      <c r="N6" s="46">
        <v>0.4</v>
      </c>
      <c r="O6" s="46">
        <v>0.75</v>
      </c>
      <c r="P6" s="46">
        <v>1</v>
      </c>
      <c r="Q6" s="84"/>
      <c r="R6" s="85"/>
      <c r="S6" s="86"/>
      <c r="T6" s="86"/>
      <c r="U6" s="86"/>
      <c r="V6" s="86"/>
      <c r="W6" s="86"/>
      <c r="X6" s="87"/>
      <c r="Y6" s="72"/>
      <c r="Z6" s="73"/>
      <c r="AA6" s="73"/>
      <c r="AB6" s="73"/>
      <c r="AC6" s="73"/>
      <c r="AD6" s="74"/>
    </row>
    <row r="7" spans="1:30" ht="53.25" customHeight="1">
      <c r="A7" s="635"/>
      <c r="B7" s="637" t="s">
        <v>432</v>
      </c>
      <c r="C7" s="55"/>
      <c r="D7" s="56"/>
      <c r="E7" s="60"/>
      <c r="F7" s="55"/>
      <c r="G7" s="56"/>
      <c r="H7" s="56"/>
      <c r="I7" s="57"/>
      <c r="J7" s="42" t="s">
        <v>68</v>
      </c>
      <c r="K7" s="42" t="s">
        <v>433</v>
      </c>
      <c r="L7" s="50">
        <v>1500000</v>
      </c>
      <c r="M7" s="50">
        <v>1369933</v>
      </c>
      <c r="N7" s="50">
        <v>1412133</v>
      </c>
      <c r="O7" s="50">
        <v>1454133</v>
      </c>
      <c r="P7" s="50">
        <v>1500000</v>
      </c>
      <c r="Q7" s="75"/>
      <c r="R7" s="76"/>
      <c r="S7" s="77"/>
      <c r="T7" s="77"/>
      <c r="U7" s="77"/>
      <c r="V7" s="77"/>
      <c r="W7" s="77"/>
      <c r="X7" s="78"/>
      <c r="Y7" s="79"/>
      <c r="Z7" s="80"/>
      <c r="AA7" s="80"/>
      <c r="AB7" s="80"/>
      <c r="AC7" s="80"/>
      <c r="AD7" s="81"/>
    </row>
    <row r="8" spans="1:30" ht="53.25" customHeight="1">
      <c r="A8" s="635"/>
      <c r="B8" s="637"/>
      <c r="C8" s="55"/>
      <c r="D8" s="56"/>
      <c r="E8" s="60"/>
      <c r="F8" s="55"/>
      <c r="G8" s="56"/>
      <c r="H8" s="56"/>
      <c r="I8" s="57"/>
      <c r="J8" s="42" t="s">
        <v>98</v>
      </c>
      <c r="K8" s="42" t="s">
        <v>434</v>
      </c>
      <c r="L8" s="50">
        <v>400000</v>
      </c>
      <c r="M8" s="50">
        <v>215000</v>
      </c>
      <c r="N8" s="50">
        <v>250000</v>
      </c>
      <c r="O8" s="50">
        <v>325000</v>
      </c>
      <c r="P8" s="50">
        <v>400000</v>
      </c>
      <c r="Q8" s="75"/>
      <c r="R8" s="76"/>
      <c r="S8" s="77"/>
      <c r="T8" s="77"/>
      <c r="U8" s="77"/>
      <c r="V8" s="77"/>
      <c r="W8" s="77"/>
      <c r="X8" s="78"/>
      <c r="Y8" s="79"/>
      <c r="Z8" s="80"/>
      <c r="AA8" s="80"/>
      <c r="AB8" s="80"/>
      <c r="AC8" s="80"/>
      <c r="AD8" s="81"/>
    </row>
    <row r="9" spans="1:30" ht="70.5" customHeight="1">
      <c r="A9" s="635"/>
      <c r="B9" s="637" t="s">
        <v>435</v>
      </c>
      <c r="C9" s="55"/>
      <c r="D9" s="56"/>
      <c r="E9" s="60"/>
      <c r="F9" s="55"/>
      <c r="G9" s="56"/>
      <c r="H9" s="56"/>
      <c r="I9" s="57"/>
      <c r="J9" s="43" t="s">
        <v>436</v>
      </c>
      <c r="K9" s="43" t="s">
        <v>427</v>
      </c>
      <c r="L9" s="48">
        <v>1</v>
      </c>
      <c r="M9" s="48">
        <v>0.1</v>
      </c>
      <c r="N9" s="48">
        <v>0.3</v>
      </c>
      <c r="O9" s="48">
        <v>0.6</v>
      </c>
      <c r="P9" s="48">
        <v>1</v>
      </c>
      <c r="Q9" s="75"/>
      <c r="R9" s="76"/>
      <c r="S9" s="77"/>
      <c r="T9" s="77"/>
      <c r="U9" s="77"/>
      <c r="V9" s="77"/>
      <c r="W9" s="77"/>
      <c r="X9" s="78"/>
      <c r="Y9" s="79"/>
      <c r="Z9" s="80"/>
      <c r="AA9" s="80"/>
      <c r="AB9" s="80"/>
      <c r="AC9" s="80"/>
      <c r="AD9" s="81"/>
    </row>
    <row r="10" spans="1:30" ht="53.25" customHeight="1">
      <c r="A10" s="635"/>
      <c r="B10" s="637"/>
      <c r="C10" s="55"/>
      <c r="D10" s="56"/>
      <c r="E10" s="60"/>
      <c r="F10" s="55"/>
      <c r="G10" s="56"/>
      <c r="H10" s="56"/>
      <c r="I10" s="57"/>
      <c r="J10" s="43" t="s">
        <v>30</v>
      </c>
      <c r="K10" s="43" t="s">
        <v>437</v>
      </c>
      <c r="L10" s="43" t="s">
        <v>438</v>
      </c>
      <c r="M10" s="43" t="s">
        <v>439</v>
      </c>
      <c r="N10" s="43" t="s">
        <v>440</v>
      </c>
      <c r="O10" s="43" t="s">
        <v>441</v>
      </c>
      <c r="P10" s="43" t="s">
        <v>442</v>
      </c>
      <c r="Q10" s="75"/>
      <c r="R10" s="76"/>
      <c r="S10" s="77"/>
      <c r="T10" s="77"/>
      <c r="U10" s="77"/>
      <c r="V10" s="77"/>
      <c r="W10" s="77"/>
      <c r="X10" s="78"/>
      <c r="Y10" s="79"/>
      <c r="Z10" s="80"/>
      <c r="AA10" s="80"/>
      <c r="AB10" s="80"/>
      <c r="AC10" s="80"/>
      <c r="AD10" s="81"/>
    </row>
    <row r="11" spans="1:30" ht="62.25" customHeight="1">
      <c r="A11" s="635"/>
      <c r="B11" s="38" t="s">
        <v>443</v>
      </c>
      <c r="C11" s="55"/>
      <c r="D11" s="56"/>
      <c r="E11" s="60"/>
      <c r="F11" s="55"/>
      <c r="G11" s="56"/>
      <c r="H11" s="56"/>
      <c r="I11" s="57"/>
      <c r="J11" s="43" t="s">
        <v>70</v>
      </c>
      <c r="K11" s="43" t="s">
        <v>444</v>
      </c>
      <c r="L11" s="53">
        <v>0.88300000000000001</v>
      </c>
      <c r="M11" s="53">
        <v>0.88300000000000001</v>
      </c>
      <c r="N11" s="53">
        <v>0.88300000000000001</v>
      </c>
      <c r="O11" s="53">
        <v>0.88300000000000001</v>
      </c>
      <c r="P11" s="53">
        <v>0.88300000000000001</v>
      </c>
      <c r="Q11" s="75"/>
      <c r="R11" s="76"/>
      <c r="S11" s="77"/>
      <c r="T11" s="77"/>
      <c r="U11" s="77"/>
      <c r="V11" s="77"/>
      <c r="W11" s="77"/>
      <c r="X11" s="78"/>
      <c r="Y11" s="79"/>
      <c r="Z11" s="80"/>
      <c r="AA11" s="80"/>
      <c r="AB11" s="80"/>
      <c r="AC11" s="80"/>
      <c r="AD11" s="81"/>
    </row>
    <row r="12" spans="1:30" ht="61.5" customHeight="1">
      <c r="A12" s="635"/>
      <c r="B12" s="637" t="s">
        <v>445</v>
      </c>
      <c r="C12" s="55"/>
      <c r="D12" s="56"/>
      <c r="E12" s="60"/>
      <c r="F12" s="55"/>
      <c r="G12" s="56"/>
      <c r="H12" s="56"/>
      <c r="I12" s="57"/>
      <c r="J12" s="43" t="s">
        <v>446</v>
      </c>
      <c r="K12" s="44" t="s">
        <v>447</v>
      </c>
      <c r="L12" s="45">
        <v>260.2</v>
      </c>
      <c r="M12" s="40">
        <v>295.41142941981417</v>
      </c>
      <c r="N12" s="40">
        <v>283.47366731187213</v>
      </c>
      <c r="O12" s="40">
        <v>272.01831769699345</v>
      </c>
      <c r="P12" s="40">
        <v>260.2</v>
      </c>
      <c r="Q12" s="75"/>
      <c r="R12" s="76"/>
      <c r="S12" s="77"/>
      <c r="T12" s="77"/>
      <c r="U12" s="77"/>
      <c r="V12" s="77"/>
      <c r="W12" s="77"/>
      <c r="X12" s="78"/>
      <c r="Y12" s="79"/>
      <c r="Z12" s="80"/>
      <c r="AA12" s="80"/>
      <c r="AB12" s="80"/>
      <c r="AC12" s="80"/>
      <c r="AD12" s="81"/>
    </row>
    <row r="13" spans="1:30" ht="61.5" customHeight="1">
      <c r="A13" s="635"/>
      <c r="B13" s="637"/>
      <c r="C13" s="55"/>
      <c r="D13" s="56"/>
      <c r="E13" s="60"/>
      <c r="F13" s="55"/>
      <c r="G13" s="56"/>
      <c r="H13" s="56"/>
      <c r="I13" s="57"/>
      <c r="J13" s="44" t="s">
        <v>448</v>
      </c>
      <c r="K13" s="44" t="s">
        <v>449</v>
      </c>
      <c r="L13" s="45">
        <v>131.78759889590015</v>
      </c>
      <c r="M13" s="40">
        <v>149.14828398398444</v>
      </c>
      <c r="N13" s="40">
        <v>143.12110779616566</v>
      </c>
      <c r="O13" s="40">
        <v>137.33749359799009</v>
      </c>
      <c r="P13" s="40">
        <v>131.78759889590015</v>
      </c>
      <c r="Q13" s="75"/>
      <c r="R13" s="76"/>
      <c r="S13" s="77"/>
      <c r="T13" s="77"/>
      <c r="U13" s="77"/>
      <c r="V13" s="77"/>
      <c r="W13" s="77"/>
      <c r="X13" s="78"/>
      <c r="Y13" s="79"/>
      <c r="Z13" s="80"/>
      <c r="AA13" s="80"/>
      <c r="AB13" s="80"/>
      <c r="AC13" s="80"/>
      <c r="AD13" s="81"/>
    </row>
    <row r="14" spans="1:30" ht="61.5" customHeight="1">
      <c r="A14" s="635"/>
      <c r="B14" s="637" t="s">
        <v>450</v>
      </c>
      <c r="C14" s="55"/>
      <c r="D14" s="56"/>
      <c r="E14" s="60"/>
      <c r="F14" s="55"/>
      <c r="G14" s="56"/>
      <c r="H14" s="56"/>
      <c r="I14" s="57"/>
      <c r="J14" s="43" t="s">
        <v>451</v>
      </c>
      <c r="K14" s="42" t="s">
        <v>452</v>
      </c>
      <c r="L14" s="41">
        <v>140980</v>
      </c>
      <c r="M14" s="49">
        <v>33100</v>
      </c>
      <c r="N14" s="49">
        <v>33700</v>
      </c>
      <c r="O14" s="41">
        <v>36340</v>
      </c>
      <c r="P14" s="41">
        <v>37840</v>
      </c>
      <c r="Q14" s="75"/>
      <c r="R14" s="76"/>
      <c r="S14" s="77"/>
      <c r="T14" s="77"/>
      <c r="U14" s="77"/>
      <c r="V14" s="77"/>
      <c r="W14" s="77"/>
      <c r="X14" s="78"/>
      <c r="Y14" s="79"/>
      <c r="Z14" s="80"/>
      <c r="AA14" s="80"/>
      <c r="AB14" s="80"/>
      <c r="AC14" s="80"/>
      <c r="AD14" s="81"/>
    </row>
    <row r="15" spans="1:30" ht="61.5" customHeight="1" thickBot="1">
      <c r="A15" s="636"/>
      <c r="B15" s="638"/>
      <c r="C15" s="88"/>
      <c r="D15" s="58"/>
      <c r="E15" s="89"/>
      <c r="F15" s="55"/>
      <c r="G15" s="56"/>
      <c r="H15" s="56"/>
      <c r="I15" s="57"/>
      <c r="J15" s="43" t="s">
        <v>82</v>
      </c>
      <c r="K15" s="44" t="s">
        <v>453</v>
      </c>
      <c r="L15" s="41">
        <v>60400</v>
      </c>
      <c r="M15" s="49">
        <v>15100</v>
      </c>
      <c r="N15" s="49">
        <v>15100</v>
      </c>
      <c r="O15" s="49">
        <v>15100</v>
      </c>
      <c r="P15" s="49">
        <v>15100</v>
      </c>
      <c r="Q15" s="90"/>
      <c r="R15" s="91"/>
      <c r="S15" s="92"/>
      <c r="T15" s="92"/>
      <c r="U15" s="92"/>
      <c r="V15" s="92"/>
      <c r="W15" s="92"/>
      <c r="X15" s="93"/>
      <c r="Y15" s="94"/>
      <c r="Z15" s="95"/>
      <c r="AA15" s="95"/>
      <c r="AB15" s="95"/>
      <c r="AC15" s="95"/>
      <c r="AD15" s="96"/>
    </row>
    <row r="16" spans="1:30" ht="61.5" customHeight="1">
      <c r="A16" s="652" t="s">
        <v>454</v>
      </c>
      <c r="B16" s="643" t="s">
        <v>455</v>
      </c>
      <c r="C16" s="97" t="s">
        <v>456</v>
      </c>
      <c r="D16" s="98" t="s">
        <v>457</v>
      </c>
      <c r="E16" s="99">
        <v>1300000</v>
      </c>
      <c r="F16" s="100">
        <v>40530</v>
      </c>
      <c r="G16" s="56"/>
      <c r="H16" s="56"/>
      <c r="I16" s="57"/>
      <c r="J16" s="101"/>
      <c r="K16" s="102"/>
      <c r="L16" s="103"/>
      <c r="M16" s="103"/>
      <c r="N16" s="103"/>
      <c r="O16" s="103"/>
      <c r="P16" s="104"/>
      <c r="Q16" s="84"/>
      <c r="R16" s="85"/>
      <c r="S16" s="86"/>
      <c r="T16" s="86"/>
      <c r="U16" s="86"/>
      <c r="V16" s="86"/>
      <c r="W16" s="86"/>
      <c r="X16" s="87"/>
      <c r="Y16" s="72"/>
      <c r="Z16" s="73"/>
      <c r="AA16" s="73"/>
      <c r="AB16" s="73"/>
      <c r="AC16" s="73"/>
      <c r="AD16" s="74"/>
    </row>
    <row r="17" spans="1:30" ht="61.5" customHeight="1">
      <c r="A17" s="654"/>
      <c r="B17" s="655"/>
      <c r="C17" s="105" t="s">
        <v>458</v>
      </c>
      <c r="D17" s="56" t="s">
        <v>457</v>
      </c>
      <c r="E17" s="106">
        <v>119412</v>
      </c>
      <c r="F17" s="107">
        <v>48302</v>
      </c>
      <c r="G17" s="56"/>
      <c r="H17" s="56"/>
      <c r="I17" s="57"/>
      <c r="J17" s="108"/>
      <c r="K17" s="109"/>
      <c r="L17" s="110"/>
      <c r="M17" s="110"/>
      <c r="N17" s="110"/>
      <c r="O17" s="110"/>
      <c r="P17" s="111"/>
      <c r="Q17" s="112"/>
      <c r="R17" s="113"/>
      <c r="S17" s="114"/>
      <c r="T17" s="114"/>
      <c r="U17" s="114"/>
      <c r="V17" s="114"/>
      <c r="W17" s="114"/>
      <c r="X17" s="115"/>
      <c r="Y17" s="116"/>
      <c r="Z17" s="117"/>
      <c r="AA17" s="117"/>
      <c r="AB17" s="117"/>
      <c r="AC17" s="117"/>
      <c r="AD17" s="118"/>
    </row>
    <row r="18" spans="1:30" ht="61.5" customHeight="1">
      <c r="A18" s="654"/>
      <c r="B18" s="655"/>
      <c r="C18" s="105" t="s">
        <v>459</v>
      </c>
      <c r="D18" s="56" t="s">
        <v>460</v>
      </c>
      <c r="E18" s="106">
        <v>2400000</v>
      </c>
      <c r="F18" s="107">
        <v>2400000</v>
      </c>
      <c r="G18" s="56"/>
      <c r="H18" s="56"/>
      <c r="I18" s="57"/>
      <c r="J18" s="108"/>
      <c r="K18" s="109"/>
      <c r="L18" s="110"/>
      <c r="M18" s="110"/>
      <c r="N18" s="110"/>
      <c r="O18" s="110"/>
      <c r="P18" s="111"/>
      <c r="Q18" s="112"/>
      <c r="R18" s="113"/>
      <c r="S18" s="114"/>
      <c r="T18" s="114"/>
      <c r="U18" s="114"/>
      <c r="V18" s="114"/>
      <c r="W18" s="114"/>
      <c r="X18" s="115"/>
      <c r="Y18" s="116"/>
      <c r="Z18" s="117"/>
      <c r="AA18" s="117"/>
      <c r="AB18" s="117"/>
      <c r="AC18" s="117"/>
      <c r="AD18" s="118"/>
    </row>
    <row r="19" spans="1:30" ht="65.25" customHeight="1" thickBot="1">
      <c r="A19" s="636"/>
      <c r="B19" s="638"/>
      <c r="C19" s="119" t="s">
        <v>461</v>
      </c>
      <c r="D19" s="120" t="s">
        <v>457</v>
      </c>
      <c r="E19" s="121">
        <v>1300000</v>
      </c>
      <c r="F19" s="100">
        <v>50000</v>
      </c>
      <c r="G19" s="56"/>
      <c r="H19" s="56"/>
      <c r="I19" s="57"/>
      <c r="J19" s="122"/>
      <c r="K19" s="123"/>
      <c r="L19" s="124"/>
      <c r="M19" s="124"/>
      <c r="N19" s="124"/>
      <c r="O19" s="124"/>
      <c r="P19" s="125"/>
      <c r="Q19" s="90"/>
      <c r="R19" s="91"/>
      <c r="S19" s="92"/>
      <c r="T19" s="92"/>
      <c r="U19" s="92"/>
      <c r="V19" s="92"/>
      <c r="W19" s="92"/>
      <c r="X19" s="93"/>
      <c r="Y19" s="94"/>
      <c r="Z19" s="95"/>
      <c r="AA19" s="95"/>
      <c r="AB19" s="95"/>
      <c r="AC19" s="95"/>
      <c r="AD19" s="96"/>
    </row>
    <row r="20" spans="1:30" ht="58.5" customHeight="1">
      <c r="A20" s="652" t="s">
        <v>462</v>
      </c>
      <c r="B20" s="643" t="s">
        <v>463</v>
      </c>
      <c r="C20" s="82"/>
      <c r="D20" s="54"/>
      <c r="E20" s="83"/>
      <c r="F20" s="55"/>
      <c r="G20" s="56"/>
      <c r="H20" s="56"/>
      <c r="I20" s="57"/>
      <c r="J20" s="101"/>
      <c r="K20" s="102"/>
      <c r="L20" s="103"/>
      <c r="M20" s="103"/>
      <c r="N20" s="103"/>
      <c r="O20" s="103"/>
      <c r="P20" s="103"/>
      <c r="Q20" s="126"/>
      <c r="R20" s="85"/>
      <c r="S20" s="86"/>
      <c r="T20" s="86"/>
      <c r="U20" s="86"/>
      <c r="V20" s="86"/>
      <c r="W20" s="127"/>
      <c r="X20" s="128" t="s">
        <v>464</v>
      </c>
      <c r="Y20" s="129" t="s">
        <v>465</v>
      </c>
      <c r="Z20" s="73">
        <v>24</v>
      </c>
      <c r="AA20" s="73">
        <v>3</v>
      </c>
      <c r="AB20" s="73">
        <v>16</v>
      </c>
      <c r="AC20" s="73">
        <v>5</v>
      </c>
      <c r="AD20" s="74">
        <v>0</v>
      </c>
    </row>
    <row r="21" spans="1:30" ht="58.5" customHeight="1">
      <c r="A21" s="635"/>
      <c r="B21" s="637"/>
      <c r="C21" s="55"/>
      <c r="D21" s="56"/>
      <c r="E21" s="60"/>
      <c r="F21" s="55"/>
      <c r="G21" s="56"/>
      <c r="H21" s="56"/>
      <c r="I21" s="57"/>
      <c r="J21" s="130"/>
      <c r="K21" s="131"/>
      <c r="L21" s="132"/>
      <c r="M21" s="132"/>
      <c r="N21" s="132"/>
      <c r="O21" s="132"/>
      <c r="P21" s="132"/>
      <c r="Q21" s="133"/>
      <c r="R21" s="76"/>
      <c r="S21" s="77"/>
      <c r="T21" s="77"/>
      <c r="U21" s="77"/>
      <c r="V21" s="77"/>
      <c r="W21" s="134"/>
      <c r="X21" s="135" t="s">
        <v>466</v>
      </c>
      <c r="Y21" s="59" t="s">
        <v>467</v>
      </c>
      <c r="Z21" s="80">
        <v>76</v>
      </c>
      <c r="AA21" s="80">
        <v>25</v>
      </c>
      <c r="AB21" s="80">
        <v>26</v>
      </c>
      <c r="AC21" s="80">
        <v>25</v>
      </c>
      <c r="AD21" s="81">
        <v>0</v>
      </c>
    </row>
    <row r="22" spans="1:30" ht="58.5" customHeight="1">
      <c r="A22" s="635"/>
      <c r="B22" s="637" t="s">
        <v>468</v>
      </c>
      <c r="C22" s="55"/>
      <c r="D22" s="56"/>
      <c r="E22" s="60"/>
      <c r="F22" s="55"/>
      <c r="G22" s="56"/>
      <c r="H22" s="56"/>
      <c r="I22" s="57"/>
      <c r="J22" s="130"/>
      <c r="K22" s="131"/>
      <c r="L22" s="132"/>
      <c r="M22" s="132"/>
      <c r="N22" s="132"/>
      <c r="O22" s="132"/>
      <c r="P22" s="132"/>
      <c r="Q22" s="133"/>
      <c r="R22" s="76"/>
      <c r="S22" s="77"/>
      <c r="T22" s="77"/>
      <c r="U22" s="77"/>
      <c r="V22" s="77"/>
      <c r="W22" s="134"/>
      <c r="X22" s="78" t="s">
        <v>469</v>
      </c>
      <c r="Y22" s="628" t="s">
        <v>470</v>
      </c>
      <c r="Z22" s="645">
        <v>1</v>
      </c>
      <c r="AA22" s="647">
        <v>0.33</v>
      </c>
      <c r="AB22" s="645">
        <v>0.2</v>
      </c>
      <c r="AC22" s="645">
        <v>0.14000000000000001</v>
      </c>
      <c r="AD22" s="649">
        <v>0</v>
      </c>
    </row>
    <row r="23" spans="1:30" ht="58.5" customHeight="1">
      <c r="A23" s="635"/>
      <c r="B23" s="637"/>
      <c r="C23" s="55"/>
      <c r="D23" s="56"/>
      <c r="E23" s="60"/>
      <c r="F23" s="55"/>
      <c r="G23" s="56"/>
      <c r="H23" s="56"/>
      <c r="I23" s="57"/>
      <c r="J23" s="130"/>
      <c r="K23" s="131"/>
      <c r="L23" s="132"/>
      <c r="M23" s="132"/>
      <c r="N23" s="132"/>
      <c r="O23" s="132"/>
      <c r="P23" s="132"/>
      <c r="Q23" s="133"/>
      <c r="R23" s="76"/>
      <c r="S23" s="77"/>
      <c r="T23" s="77"/>
      <c r="U23" s="77"/>
      <c r="V23" s="77"/>
      <c r="W23" s="134"/>
      <c r="X23" s="135" t="s">
        <v>471</v>
      </c>
      <c r="Y23" s="644"/>
      <c r="Z23" s="646"/>
      <c r="AA23" s="648"/>
      <c r="AB23" s="646"/>
      <c r="AC23" s="646"/>
      <c r="AD23" s="650"/>
    </row>
    <row r="24" spans="1:30" ht="58.5" customHeight="1">
      <c r="A24" s="635"/>
      <c r="B24" s="656" t="s">
        <v>232</v>
      </c>
      <c r="C24" s="55"/>
      <c r="D24" s="56"/>
      <c r="E24" s="60"/>
      <c r="F24" s="55"/>
      <c r="G24" s="56"/>
      <c r="H24" s="56"/>
      <c r="I24" s="57"/>
      <c r="J24" s="130"/>
      <c r="K24" s="131"/>
      <c r="L24" s="132"/>
      <c r="M24" s="132"/>
      <c r="N24" s="132"/>
      <c r="O24" s="132"/>
      <c r="P24" s="132"/>
      <c r="Q24" s="133"/>
      <c r="R24" s="76"/>
      <c r="S24" s="77"/>
      <c r="T24" s="77"/>
      <c r="U24" s="77"/>
      <c r="V24" s="77"/>
      <c r="W24" s="134"/>
      <c r="X24" s="135" t="s">
        <v>472</v>
      </c>
      <c r="Y24" s="628" t="s">
        <v>473</v>
      </c>
      <c r="Z24" s="630">
        <v>45</v>
      </c>
      <c r="AA24" s="630">
        <v>13</v>
      </c>
      <c r="AB24" s="628">
        <v>16</v>
      </c>
      <c r="AC24" s="630">
        <v>16</v>
      </c>
      <c r="AD24" s="632">
        <v>0</v>
      </c>
    </row>
    <row r="25" spans="1:30" ht="58.5" customHeight="1" thickBot="1">
      <c r="A25" s="635"/>
      <c r="B25" s="657"/>
      <c r="C25" s="55"/>
      <c r="D25" s="56"/>
      <c r="E25" s="60"/>
      <c r="F25" s="55"/>
      <c r="G25" s="56"/>
      <c r="H25" s="56"/>
      <c r="I25" s="57"/>
      <c r="J25" s="130"/>
      <c r="K25" s="131"/>
      <c r="L25" s="132"/>
      <c r="M25" s="132"/>
      <c r="N25" s="132"/>
      <c r="O25" s="132"/>
      <c r="P25" s="132"/>
      <c r="Q25" s="133"/>
      <c r="R25" s="76"/>
      <c r="S25" s="77"/>
      <c r="T25" s="77"/>
      <c r="U25" s="77"/>
      <c r="V25" s="77"/>
      <c r="W25" s="134"/>
      <c r="X25" s="136" t="s">
        <v>474</v>
      </c>
      <c r="Y25" s="629"/>
      <c r="Z25" s="631"/>
      <c r="AA25" s="631"/>
      <c r="AB25" s="629"/>
      <c r="AC25" s="631"/>
      <c r="AD25" s="633"/>
    </row>
    <row r="26" spans="1:30" ht="58.5" customHeight="1">
      <c r="A26" s="635"/>
      <c r="B26" s="657"/>
      <c r="C26" s="55"/>
      <c r="D26" s="56"/>
      <c r="E26" s="60"/>
      <c r="F26" s="55"/>
      <c r="G26" s="56"/>
      <c r="H26" s="56"/>
      <c r="I26" s="57"/>
      <c r="J26" s="130"/>
      <c r="K26" s="131"/>
      <c r="L26" s="132"/>
      <c r="M26" s="132"/>
      <c r="N26" s="132"/>
      <c r="O26" s="132"/>
      <c r="P26" s="132"/>
      <c r="Q26" s="137" t="s">
        <v>475</v>
      </c>
      <c r="R26" s="138" t="s">
        <v>476</v>
      </c>
      <c r="S26" s="139">
        <v>510296</v>
      </c>
      <c r="T26" s="139">
        <v>127574</v>
      </c>
      <c r="U26" s="139">
        <v>127574</v>
      </c>
      <c r="V26" s="139">
        <v>127574</v>
      </c>
      <c r="W26" s="140">
        <v>127574</v>
      </c>
      <c r="X26" s="141"/>
      <c r="Y26" s="79"/>
      <c r="Z26" s="80"/>
      <c r="AA26" s="80"/>
      <c r="AB26" s="80"/>
      <c r="AC26" s="80"/>
      <c r="AD26" s="81"/>
    </row>
    <row r="27" spans="1:30" ht="58.5" customHeight="1">
      <c r="A27" s="653"/>
      <c r="B27" s="657"/>
      <c r="C27" s="142"/>
      <c r="D27" s="143"/>
      <c r="E27" s="144"/>
      <c r="F27" s="55"/>
      <c r="G27" s="56"/>
      <c r="H27" s="56"/>
      <c r="I27" s="57"/>
      <c r="J27" s="145"/>
      <c r="K27" s="146"/>
      <c r="L27" s="147"/>
      <c r="M27" s="147"/>
      <c r="N27" s="147"/>
      <c r="O27" s="147"/>
      <c r="P27" s="147"/>
      <c r="Q27" s="148" t="s">
        <v>477</v>
      </c>
      <c r="R27" s="149" t="s">
        <v>478</v>
      </c>
      <c r="S27" s="150">
        <v>140</v>
      </c>
      <c r="T27" s="150">
        <v>30</v>
      </c>
      <c r="U27" s="150">
        <v>37</v>
      </c>
      <c r="V27" s="150">
        <v>31</v>
      </c>
      <c r="W27" s="151">
        <v>42</v>
      </c>
      <c r="X27" s="152"/>
      <c r="Y27" s="153"/>
      <c r="Z27" s="154"/>
      <c r="AA27" s="154"/>
      <c r="AB27" s="154"/>
      <c r="AC27" s="154"/>
      <c r="AD27" s="155"/>
    </row>
    <row r="28" spans="1:30" ht="58.5" customHeight="1">
      <c r="A28" s="653"/>
      <c r="B28" s="657"/>
      <c r="C28" s="142"/>
      <c r="D28" s="143"/>
      <c r="E28" s="144"/>
      <c r="F28" s="55"/>
      <c r="G28" s="56"/>
      <c r="H28" s="56"/>
      <c r="I28" s="57"/>
      <c r="J28" s="145"/>
      <c r="K28" s="146"/>
      <c r="L28" s="147"/>
      <c r="M28" s="147"/>
      <c r="N28" s="147"/>
      <c r="O28" s="147"/>
      <c r="P28" s="147"/>
      <c r="Q28" s="148" t="s">
        <v>479</v>
      </c>
      <c r="R28" s="149" t="s">
        <v>480</v>
      </c>
      <c r="S28" s="150">
        <v>50</v>
      </c>
      <c r="T28" s="150">
        <v>11</v>
      </c>
      <c r="U28" s="150">
        <v>13</v>
      </c>
      <c r="V28" s="150">
        <v>13</v>
      </c>
      <c r="W28" s="151">
        <v>13</v>
      </c>
      <c r="X28" s="152"/>
      <c r="Y28" s="153"/>
      <c r="Z28" s="154"/>
      <c r="AA28" s="154"/>
      <c r="AB28" s="154"/>
      <c r="AC28" s="154"/>
      <c r="AD28" s="155"/>
    </row>
    <row r="29" spans="1:30" ht="58.5" customHeight="1">
      <c r="A29" s="653"/>
      <c r="B29" s="657"/>
      <c r="C29" s="142"/>
      <c r="D29" s="143"/>
      <c r="E29" s="144"/>
      <c r="F29" s="55"/>
      <c r="G29" s="56"/>
      <c r="H29" s="56"/>
      <c r="I29" s="57"/>
      <c r="J29" s="145"/>
      <c r="K29" s="146"/>
      <c r="L29" s="147"/>
      <c r="M29" s="147"/>
      <c r="N29" s="147"/>
      <c r="O29" s="147"/>
      <c r="P29" s="147"/>
      <c r="Q29" s="148" t="s">
        <v>481</v>
      </c>
      <c r="R29" s="156" t="s">
        <v>482</v>
      </c>
      <c r="S29" s="150">
        <v>1513000</v>
      </c>
      <c r="T29" s="150">
        <v>378250</v>
      </c>
      <c r="U29" s="150">
        <v>378250</v>
      </c>
      <c r="V29" s="150">
        <v>378250</v>
      </c>
      <c r="W29" s="151">
        <v>378250</v>
      </c>
      <c r="X29" s="152"/>
      <c r="Y29" s="153"/>
      <c r="Z29" s="154"/>
      <c r="AA29" s="154"/>
      <c r="AB29" s="154"/>
      <c r="AC29" s="154"/>
      <c r="AD29" s="155"/>
    </row>
    <row r="30" spans="1:30" ht="58.5" customHeight="1" thickBot="1">
      <c r="A30" s="636"/>
      <c r="B30" s="658"/>
      <c r="C30" s="88"/>
      <c r="D30" s="58"/>
      <c r="E30" s="89"/>
      <c r="F30" s="55"/>
      <c r="G30" s="56"/>
      <c r="H30" s="56"/>
      <c r="I30" s="57"/>
      <c r="J30" s="122"/>
      <c r="K30" s="123"/>
      <c r="L30" s="124"/>
      <c r="M30" s="124"/>
      <c r="N30" s="124"/>
      <c r="O30" s="124"/>
      <c r="P30" s="124"/>
      <c r="Q30" s="157" t="s">
        <v>483</v>
      </c>
      <c r="R30" s="158" t="s">
        <v>482</v>
      </c>
      <c r="S30" s="159">
        <v>1000000</v>
      </c>
      <c r="T30" s="159">
        <v>250000</v>
      </c>
      <c r="U30" s="159">
        <v>350000</v>
      </c>
      <c r="V30" s="159">
        <v>240000</v>
      </c>
      <c r="W30" s="160">
        <v>159995</v>
      </c>
      <c r="X30" s="161"/>
      <c r="Y30" s="94"/>
      <c r="Z30" s="95"/>
      <c r="AA30" s="95"/>
      <c r="AB30" s="95"/>
      <c r="AC30" s="95"/>
      <c r="AD30" s="96"/>
    </row>
    <row r="31" spans="1:30" ht="55.5" customHeight="1">
      <c r="A31" s="634" t="s">
        <v>484</v>
      </c>
      <c r="B31" s="651" t="s">
        <v>485</v>
      </c>
      <c r="C31" s="162"/>
      <c r="D31" s="120"/>
      <c r="E31" s="163"/>
      <c r="F31" s="55"/>
      <c r="G31" s="56"/>
      <c r="H31" s="56"/>
      <c r="I31" s="57"/>
      <c r="J31" s="43" t="s">
        <v>486</v>
      </c>
      <c r="K31" s="44" t="s">
        <v>427</v>
      </c>
      <c r="L31" s="46">
        <v>1</v>
      </c>
      <c r="M31" s="46">
        <v>1</v>
      </c>
      <c r="N31" s="46">
        <v>1</v>
      </c>
      <c r="O31" s="46">
        <v>1</v>
      </c>
      <c r="P31" s="46">
        <v>1</v>
      </c>
      <c r="Q31" s="164"/>
      <c r="R31" s="165"/>
      <c r="S31" s="166"/>
      <c r="T31" s="166"/>
      <c r="U31" s="166"/>
      <c r="V31" s="166"/>
      <c r="W31" s="166"/>
      <c r="X31" s="167"/>
      <c r="Y31" s="168"/>
      <c r="Z31" s="169"/>
      <c r="AA31" s="169"/>
      <c r="AB31" s="169"/>
      <c r="AC31" s="169"/>
      <c r="AD31" s="170"/>
    </row>
    <row r="32" spans="1:30" ht="55.5" customHeight="1">
      <c r="A32" s="635"/>
      <c r="B32" s="637"/>
      <c r="C32" s="55"/>
      <c r="D32" s="56"/>
      <c r="E32" s="60"/>
      <c r="F32" s="55"/>
      <c r="G32" s="56"/>
      <c r="H32" s="56"/>
      <c r="I32" s="57"/>
      <c r="J32" s="130"/>
      <c r="K32" s="131"/>
      <c r="L32" s="132"/>
      <c r="M32" s="132"/>
      <c r="N32" s="132"/>
      <c r="O32" s="132"/>
      <c r="P32" s="171"/>
      <c r="Q32" s="75"/>
      <c r="R32" s="76"/>
      <c r="S32" s="77"/>
      <c r="T32" s="77"/>
      <c r="U32" s="77"/>
      <c r="V32" s="77"/>
      <c r="W32" s="77"/>
      <c r="X32" s="78"/>
      <c r="Y32" s="79"/>
      <c r="Z32" s="80"/>
      <c r="AA32" s="80"/>
      <c r="AB32" s="80"/>
      <c r="AC32" s="80"/>
      <c r="AD32" s="81"/>
    </row>
    <row r="33" spans="1:30" ht="78.75" customHeight="1">
      <c r="A33" s="635"/>
      <c r="B33" s="637" t="s">
        <v>487</v>
      </c>
      <c r="C33" s="55"/>
      <c r="D33" s="56"/>
      <c r="E33" s="60"/>
      <c r="F33" s="55"/>
      <c r="G33" s="56"/>
      <c r="H33" s="56"/>
      <c r="I33" s="57"/>
      <c r="J33" s="43" t="s">
        <v>488</v>
      </c>
      <c r="K33" s="42" t="s">
        <v>489</v>
      </c>
      <c r="L33" s="42" t="s">
        <v>490</v>
      </c>
      <c r="M33" s="42" t="s">
        <v>491</v>
      </c>
      <c r="N33" s="42" t="s">
        <v>492</v>
      </c>
      <c r="O33" s="42" t="s">
        <v>493</v>
      </c>
      <c r="P33" s="42" t="s">
        <v>494</v>
      </c>
      <c r="Q33" s="75"/>
      <c r="R33" s="76"/>
      <c r="S33" s="77"/>
      <c r="T33" s="77"/>
      <c r="U33" s="77"/>
      <c r="V33" s="77"/>
      <c r="W33" s="77"/>
      <c r="X33" s="78"/>
      <c r="Y33" s="79"/>
      <c r="Z33" s="80"/>
      <c r="AA33" s="80"/>
      <c r="AB33" s="80"/>
      <c r="AC33" s="80"/>
      <c r="AD33" s="81"/>
    </row>
    <row r="34" spans="1:30" ht="68.25" customHeight="1">
      <c r="A34" s="635"/>
      <c r="B34" s="637"/>
      <c r="C34" s="55"/>
      <c r="D34" s="56"/>
      <c r="E34" s="60"/>
      <c r="F34" s="55"/>
      <c r="G34" s="56"/>
      <c r="H34" s="56"/>
      <c r="I34" s="57"/>
      <c r="J34" s="47" t="s">
        <v>495</v>
      </c>
      <c r="K34" s="47" t="s">
        <v>496</v>
      </c>
      <c r="L34" s="47" t="s">
        <v>497</v>
      </c>
      <c r="M34" s="47" t="s">
        <v>498</v>
      </c>
      <c r="N34" s="47" t="s">
        <v>499</v>
      </c>
      <c r="O34" s="47" t="s">
        <v>500</v>
      </c>
      <c r="P34" s="47" t="s">
        <v>501</v>
      </c>
      <c r="Q34" s="75"/>
      <c r="R34" s="76"/>
      <c r="S34" s="77"/>
      <c r="T34" s="77"/>
      <c r="U34" s="77"/>
      <c r="V34" s="77"/>
      <c r="W34" s="77"/>
      <c r="X34" s="78"/>
      <c r="Y34" s="79"/>
      <c r="Z34" s="80"/>
      <c r="AA34" s="80"/>
      <c r="AB34" s="80"/>
      <c r="AC34" s="80"/>
      <c r="AD34" s="81"/>
    </row>
    <row r="35" spans="1:30" ht="72" customHeight="1">
      <c r="A35" s="635"/>
      <c r="B35" s="637" t="s">
        <v>502</v>
      </c>
      <c r="C35" s="172" t="s">
        <v>503</v>
      </c>
      <c r="D35" s="173" t="s">
        <v>504</v>
      </c>
      <c r="E35" s="60">
        <v>20</v>
      </c>
      <c r="F35" s="55">
        <v>11</v>
      </c>
      <c r="G35" s="56"/>
      <c r="H35" s="56"/>
      <c r="I35" s="57"/>
      <c r="J35" s="43" t="s">
        <v>505</v>
      </c>
      <c r="K35" s="43" t="s">
        <v>506</v>
      </c>
      <c r="L35" s="46">
        <v>1</v>
      </c>
      <c r="M35" s="46">
        <v>0.2</v>
      </c>
      <c r="N35" s="46">
        <v>0.4</v>
      </c>
      <c r="O35" s="46">
        <v>0.6</v>
      </c>
      <c r="P35" s="46">
        <v>1</v>
      </c>
      <c r="Q35" s="75"/>
      <c r="R35" s="76"/>
      <c r="S35" s="77"/>
      <c r="T35" s="77"/>
      <c r="U35" s="77"/>
      <c r="V35" s="77"/>
      <c r="W35" s="77"/>
      <c r="X35" s="78"/>
      <c r="Y35" s="79"/>
      <c r="Z35" s="80"/>
      <c r="AA35" s="80"/>
      <c r="AB35" s="80"/>
      <c r="AC35" s="80"/>
      <c r="AD35" s="81"/>
    </row>
    <row r="36" spans="1:30" ht="66" customHeight="1" thickBot="1">
      <c r="A36" s="636"/>
      <c r="B36" s="638"/>
      <c r="C36" s="88"/>
      <c r="D36" s="58"/>
      <c r="E36" s="89"/>
      <c r="F36" s="88"/>
      <c r="G36" s="58"/>
      <c r="H36" s="58"/>
      <c r="I36" s="61"/>
      <c r="J36" s="43" t="s">
        <v>507</v>
      </c>
      <c r="K36" s="43" t="s">
        <v>506</v>
      </c>
      <c r="L36" s="46">
        <v>1</v>
      </c>
      <c r="M36" s="46">
        <v>0.2</v>
      </c>
      <c r="N36" s="46">
        <v>0.4</v>
      </c>
      <c r="O36" s="46">
        <v>0.6</v>
      </c>
      <c r="P36" s="46">
        <v>1</v>
      </c>
      <c r="Q36" s="90"/>
      <c r="R36" s="91"/>
      <c r="S36" s="92"/>
      <c r="T36" s="92"/>
      <c r="U36" s="92"/>
      <c r="V36" s="92"/>
      <c r="W36" s="92"/>
      <c r="X36" s="93"/>
      <c r="Y36" s="94"/>
      <c r="Z36" s="95"/>
      <c r="AA36" s="95"/>
      <c r="AB36" s="95"/>
      <c r="AC36" s="95"/>
      <c r="AD36" s="96"/>
    </row>
  </sheetData>
  <mergeCells count="30">
    <mergeCell ref="B7:B8"/>
    <mergeCell ref="B9:B10"/>
    <mergeCell ref="A20:A30"/>
    <mergeCell ref="A6:A15"/>
    <mergeCell ref="A16:A19"/>
    <mergeCell ref="B12:B13"/>
    <mergeCell ref="B14:B15"/>
    <mergeCell ref="B16:B19"/>
    <mergeCell ref="B24:B30"/>
    <mergeCell ref="AD24:AD25"/>
    <mergeCell ref="A31:A36"/>
    <mergeCell ref="B35:B36"/>
    <mergeCell ref="C1:AD1"/>
    <mergeCell ref="B20:B21"/>
    <mergeCell ref="B22:B23"/>
    <mergeCell ref="B3:B4"/>
    <mergeCell ref="Y22:Y23"/>
    <mergeCell ref="Z22:Z23"/>
    <mergeCell ref="AA22:AA23"/>
    <mergeCell ref="AB22:AB23"/>
    <mergeCell ref="AC22:AC23"/>
    <mergeCell ref="AD22:AD23"/>
    <mergeCell ref="B31:B32"/>
    <mergeCell ref="B33:B34"/>
    <mergeCell ref="A3:A5"/>
    <mergeCell ref="Y24:Y25"/>
    <mergeCell ref="Z24:Z25"/>
    <mergeCell ref="AA24:AA25"/>
    <mergeCell ref="AB24:AB25"/>
    <mergeCell ref="AC24:AC2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B7" workbookViewId="0">
      <selection activeCell="A29" sqref="A29:A36"/>
    </sheetView>
  </sheetViews>
  <sheetFormatPr baseColWidth="10" defaultColWidth="11"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8"/>
  <sheetViews>
    <sheetView topLeftCell="E31" zoomScale="55" zoomScaleNormal="55" workbookViewId="0">
      <selection activeCell="A29" sqref="A29:A36"/>
    </sheetView>
  </sheetViews>
  <sheetFormatPr baseColWidth="10" defaultColWidth="11.42578125" defaultRowHeight="15"/>
  <cols>
    <col min="1" max="1" width="28.140625" style="174" customWidth="1"/>
    <col min="2" max="2" width="28.7109375" style="174" customWidth="1"/>
    <col min="3" max="3" width="37.28515625" style="174" customWidth="1"/>
    <col min="4" max="4" width="35.28515625" style="174" customWidth="1"/>
    <col min="5" max="6" width="47.28515625" style="174" customWidth="1"/>
    <col min="7" max="7" width="33.140625" style="174" customWidth="1"/>
    <col min="8" max="8" width="50.140625" style="174" customWidth="1"/>
    <col min="9" max="9" width="36.5703125" style="174" customWidth="1"/>
    <col min="10" max="10" width="32.140625" style="174" customWidth="1"/>
    <col min="11" max="11" width="29.42578125" style="174" customWidth="1"/>
    <col min="12" max="12" width="55.28515625" style="174" customWidth="1"/>
    <col min="13" max="13" width="35.42578125" style="174" customWidth="1"/>
    <col min="14" max="18" width="37" style="174" customWidth="1"/>
    <col min="19" max="19" width="11.42578125" style="174" customWidth="1"/>
    <col min="20" max="16384" width="11.42578125" style="174"/>
  </cols>
  <sheetData>
    <row r="1" spans="1:18" ht="16.5" thickBot="1">
      <c r="L1" s="670" t="s">
        <v>409</v>
      </c>
      <c r="M1" s="671"/>
      <c r="N1" s="671"/>
      <c r="O1" s="672"/>
      <c r="P1" s="672"/>
      <c r="Q1" s="672"/>
      <c r="R1" s="672"/>
    </row>
    <row r="2" spans="1:18" s="175" customFormat="1" ht="96" customHeight="1" thickBot="1">
      <c r="A2" s="182" t="s">
        <v>4</v>
      </c>
      <c r="B2" s="272" t="s">
        <v>5</v>
      </c>
      <c r="C2" s="272" t="s">
        <v>508</v>
      </c>
      <c r="D2" s="273" t="s">
        <v>509</v>
      </c>
      <c r="E2" s="274" t="s">
        <v>510</v>
      </c>
      <c r="F2" s="274" t="s">
        <v>7</v>
      </c>
      <c r="G2" s="274" t="s">
        <v>511</v>
      </c>
      <c r="H2" s="275" t="s">
        <v>512</v>
      </c>
      <c r="I2" s="275" t="s">
        <v>513</v>
      </c>
      <c r="J2" s="275" t="s">
        <v>514</v>
      </c>
      <c r="K2" s="275" t="s">
        <v>318</v>
      </c>
      <c r="L2" s="182" t="s">
        <v>515</v>
      </c>
      <c r="M2" s="183" t="s">
        <v>516</v>
      </c>
      <c r="N2" s="184" t="s">
        <v>517</v>
      </c>
      <c r="O2" s="182" t="s">
        <v>518</v>
      </c>
      <c r="P2" s="183" t="s">
        <v>519</v>
      </c>
      <c r="Q2" s="183" t="s">
        <v>520</v>
      </c>
      <c r="R2" s="185" t="s">
        <v>521</v>
      </c>
    </row>
    <row r="3" spans="1:18" ht="81" customHeight="1">
      <c r="A3" s="673" t="s">
        <v>522</v>
      </c>
      <c r="B3" s="675" t="s">
        <v>523</v>
      </c>
      <c r="C3" s="669" t="s">
        <v>524</v>
      </c>
      <c r="D3" s="276" t="s">
        <v>89</v>
      </c>
      <c r="E3" s="669" t="s">
        <v>422</v>
      </c>
      <c r="F3" s="663" t="s">
        <v>525</v>
      </c>
      <c r="G3" s="669" t="s">
        <v>526</v>
      </c>
      <c r="H3" s="663" t="s">
        <v>527</v>
      </c>
      <c r="I3" s="277" t="s">
        <v>528</v>
      </c>
      <c r="J3" s="277"/>
      <c r="K3" s="291"/>
      <c r="L3" s="255" t="s">
        <v>423</v>
      </c>
      <c r="M3" s="186" t="s">
        <v>424</v>
      </c>
      <c r="N3" s="187">
        <v>1</v>
      </c>
      <c r="O3" s="187">
        <v>0.25</v>
      </c>
      <c r="P3" s="187">
        <v>0.25</v>
      </c>
      <c r="Q3" s="187">
        <v>0.25</v>
      </c>
      <c r="R3" s="188">
        <v>0.25</v>
      </c>
    </row>
    <row r="4" spans="1:18" ht="81" customHeight="1">
      <c r="A4" s="673"/>
      <c r="B4" s="675"/>
      <c r="C4" s="669"/>
      <c r="D4" s="276" t="s">
        <v>356</v>
      </c>
      <c r="E4" s="669"/>
      <c r="F4" s="663"/>
      <c r="G4" s="669"/>
      <c r="H4" s="663"/>
      <c r="I4" s="277" t="s">
        <v>529</v>
      </c>
      <c r="J4" s="277"/>
      <c r="K4" s="277"/>
      <c r="L4" s="256"/>
      <c r="M4" s="189"/>
      <c r="N4" s="190"/>
      <c r="O4" s="190"/>
      <c r="P4" s="190"/>
      <c r="Q4" s="190"/>
      <c r="R4" s="191"/>
    </row>
    <row r="5" spans="1:18" ht="79.5" customHeight="1">
      <c r="A5" s="673"/>
      <c r="B5" s="675"/>
      <c r="C5" s="669"/>
      <c r="D5" s="276" t="s">
        <v>530</v>
      </c>
      <c r="E5" s="669"/>
      <c r="F5" s="663"/>
      <c r="G5" s="669"/>
      <c r="H5" s="663"/>
      <c r="I5" s="277" t="s">
        <v>531</v>
      </c>
      <c r="J5" s="277"/>
      <c r="K5" s="291"/>
      <c r="L5" s="257" t="s">
        <v>103</v>
      </c>
      <c r="M5" s="192" t="s">
        <v>425</v>
      </c>
      <c r="N5" s="193">
        <v>1133</v>
      </c>
      <c r="O5" s="193">
        <v>1133</v>
      </c>
      <c r="P5" s="193">
        <v>1133</v>
      </c>
      <c r="Q5" s="193">
        <v>1133</v>
      </c>
      <c r="R5" s="194">
        <v>1133</v>
      </c>
    </row>
    <row r="6" spans="1:18" ht="72" customHeight="1" thickBot="1">
      <c r="A6" s="673"/>
      <c r="B6" s="675"/>
      <c r="C6" s="669"/>
      <c r="D6" s="276" t="s">
        <v>532</v>
      </c>
      <c r="E6" s="669"/>
      <c r="F6" s="663"/>
      <c r="G6" s="669"/>
      <c r="H6" s="669" t="s">
        <v>533</v>
      </c>
      <c r="I6" s="277" t="s">
        <v>534</v>
      </c>
      <c r="J6" s="277"/>
      <c r="K6" s="277"/>
      <c r="L6" s="258" t="s">
        <v>100</v>
      </c>
      <c r="M6" s="195" t="s">
        <v>427</v>
      </c>
      <c r="N6" s="196">
        <v>1</v>
      </c>
      <c r="O6" s="196">
        <v>0.25</v>
      </c>
      <c r="P6" s="196">
        <v>0.25</v>
      </c>
      <c r="Q6" s="196">
        <v>0.25</v>
      </c>
      <c r="R6" s="197">
        <v>0.25</v>
      </c>
    </row>
    <row r="7" spans="1:18" ht="72" customHeight="1">
      <c r="A7" s="673"/>
      <c r="B7" s="675"/>
      <c r="C7" s="669"/>
      <c r="D7" s="276" t="s">
        <v>535</v>
      </c>
      <c r="E7" s="669"/>
      <c r="F7" s="663"/>
      <c r="G7" s="669"/>
      <c r="H7" s="669"/>
      <c r="I7" s="277"/>
      <c r="J7" s="277"/>
      <c r="K7" s="277"/>
      <c r="L7" s="259"/>
      <c r="M7" s="198"/>
      <c r="N7" s="199"/>
      <c r="O7" s="199"/>
      <c r="P7" s="199"/>
      <c r="Q7" s="199"/>
      <c r="R7" s="200"/>
    </row>
    <row r="8" spans="1:18" ht="72" customHeight="1">
      <c r="A8" s="673"/>
      <c r="B8" s="675"/>
      <c r="C8" s="669"/>
      <c r="D8" s="276" t="s">
        <v>536</v>
      </c>
      <c r="E8" s="669"/>
      <c r="F8" s="663"/>
      <c r="G8" s="669"/>
      <c r="H8" s="669"/>
      <c r="I8" s="277"/>
      <c r="J8" s="277"/>
      <c r="K8" s="277"/>
      <c r="L8" s="259"/>
      <c r="M8" s="198"/>
      <c r="N8" s="199"/>
      <c r="O8" s="199"/>
      <c r="P8" s="199"/>
      <c r="Q8" s="199"/>
      <c r="R8" s="200"/>
    </row>
    <row r="9" spans="1:18" ht="72" customHeight="1" thickBot="1">
      <c r="A9" s="673"/>
      <c r="B9" s="675"/>
      <c r="C9" s="669"/>
      <c r="D9" s="276" t="s">
        <v>537</v>
      </c>
      <c r="E9" s="669"/>
      <c r="F9" s="663"/>
      <c r="G9" s="669"/>
      <c r="H9" s="669"/>
      <c r="I9" s="277" t="s">
        <v>538</v>
      </c>
      <c r="J9" s="277"/>
      <c r="K9" s="277"/>
      <c r="L9" s="259"/>
      <c r="M9" s="198"/>
      <c r="N9" s="199"/>
      <c r="O9" s="199"/>
      <c r="P9" s="199"/>
      <c r="Q9" s="199"/>
      <c r="R9" s="200"/>
    </row>
    <row r="10" spans="1:18" ht="93" customHeight="1">
      <c r="A10" s="673" t="s">
        <v>539</v>
      </c>
      <c r="B10" s="675"/>
      <c r="C10" s="669" t="s">
        <v>353</v>
      </c>
      <c r="D10" s="276" t="s">
        <v>540</v>
      </c>
      <c r="E10" s="669" t="s">
        <v>428</v>
      </c>
      <c r="F10" s="663" t="s">
        <v>525</v>
      </c>
      <c r="G10" s="669" t="s">
        <v>541</v>
      </c>
      <c r="H10" s="278" t="s">
        <v>429</v>
      </c>
      <c r="I10" s="277" t="s">
        <v>542</v>
      </c>
      <c r="J10" s="277"/>
      <c r="K10" s="291"/>
      <c r="L10" s="255" t="s">
        <v>430</v>
      </c>
      <c r="M10" s="186" t="s">
        <v>431</v>
      </c>
      <c r="N10" s="201">
        <v>1</v>
      </c>
      <c r="O10" s="201">
        <v>0.1</v>
      </c>
      <c r="P10" s="201">
        <v>0.4</v>
      </c>
      <c r="Q10" s="201">
        <v>0.75</v>
      </c>
      <c r="R10" s="202">
        <v>1</v>
      </c>
    </row>
    <row r="11" spans="1:18" ht="53.25" customHeight="1">
      <c r="A11" s="674"/>
      <c r="B11" s="675"/>
      <c r="C11" s="669"/>
      <c r="D11" s="276" t="s">
        <v>543</v>
      </c>
      <c r="E11" s="669"/>
      <c r="F11" s="663"/>
      <c r="G11" s="669"/>
      <c r="H11" s="663" t="s">
        <v>432</v>
      </c>
      <c r="I11" s="277" t="s">
        <v>544</v>
      </c>
      <c r="J11" s="279"/>
      <c r="K11" s="292"/>
      <c r="L11" s="257" t="s">
        <v>68</v>
      </c>
      <c r="M11" s="192" t="s">
        <v>433</v>
      </c>
      <c r="N11" s="203">
        <v>1500000</v>
      </c>
      <c r="O11" s="203">
        <v>1369933</v>
      </c>
      <c r="P11" s="203">
        <v>1412133</v>
      </c>
      <c r="Q11" s="203">
        <v>1454133</v>
      </c>
      <c r="R11" s="204">
        <v>1500000</v>
      </c>
    </row>
    <row r="12" spans="1:18" ht="111.75" customHeight="1">
      <c r="A12" s="674"/>
      <c r="B12" s="675"/>
      <c r="C12" s="669"/>
      <c r="D12" s="276" t="s">
        <v>356</v>
      </c>
      <c r="E12" s="669"/>
      <c r="F12" s="663"/>
      <c r="G12" s="669"/>
      <c r="H12" s="663"/>
      <c r="I12" s="277" t="s">
        <v>545</v>
      </c>
      <c r="J12" s="278"/>
      <c r="K12" s="288" t="s">
        <v>546</v>
      </c>
      <c r="L12" s="297" t="s">
        <v>98</v>
      </c>
      <c r="M12" s="192" t="s">
        <v>434</v>
      </c>
      <c r="N12" s="203">
        <v>400000</v>
      </c>
      <c r="O12" s="203">
        <v>215000</v>
      </c>
      <c r="P12" s="203">
        <v>250000</v>
      </c>
      <c r="Q12" s="203">
        <v>325000</v>
      </c>
      <c r="R12" s="204">
        <v>400000</v>
      </c>
    </row>
    <row r="13" spans="1:18" ht="53.25" customHeight="1">
      <c r="A13" s="674"/>
      <c r="B13" s="675"/>
      <c r="C13" s="669"/>
      <c r="D13" s="276" t="s">
        <v>547</v>
      </c>
      <c r="E13" s="669"/>
      <c r="F13" s="663"/>
      <c r="G13" s="669"/>
      <c r="H13" s="663" t="s">
        <v>435</v>
      </c>
      <c r="I13" s="277" t="s">
        <v>548</v>
      </c>
      <c r="J13" s="278"/>
      <c r="K13" s="293"/>
      <c r="L13" s="260" t="s">
        <v>436</v>
      </c>
      <c r="M13" s="205" t="s">
        <v>427</v>
      </c>
      <c r="N13" s="206">
        <v>1</v>
      </c>
      <c r="O13" s="206">
        <v>0.1</v>
      </c>
      <c r="P13" s="206">
        <v>0.3</v>
      </c>
      <c r="Q13" s="206">
        <v>0.6</v>
      </c>
      <c r="R13" s="207">
        <v>1</v>
      </c>
    </row>
    <row r="14" spans="1:18" ht="83.25" customHeight="1">
      <c r="A14" s="674"/>
      <c r="B14" s="675"/>
      <c r="C14" s="669"/>
      <c r="D14" s="276"/>
      <c r="E14" s="669"/>
      <c r="F14" s="663"/>
      <c r="G14" s="669"/>
      <c r="H14" s="663"/>
      <c r="I14" s="277" t="s">
        <v>549</v>
      </c>
      <c r="J14" s="278"/>
      <c r="K14" s="293"/>
      <c r="L14" s="260" t="s">
        <v>30</v>
      </c>
      <c r="M14" s="205" t="s">
        <v>437</v>
      </c>
      <c r="N14" s="294" t="s">
        <v>438</v>
      </c>
      <c r="O14" s="205" t="s">
        <v>439</v>
      </c>
      <c r="P14" s="205" t="s">
        <v>440</v>
      </c>
      <c r="Q14" s="205" t="s">
        <v>441</v>
      </c>
      <c r="R14" s="208" t="s">
        <v>442</v>
      </c>
    </row>
    <row r="15" spans="1:18" ht="105.75" customHeight="1">
      <c r="A15" s="674"/>
      <c r="B15" s="675"/>
      <c r="C15" s="669"/>
      <c r="D15" s="276"/>
      <c r="E15" s="669"/>
      <c r="F15" s="663"/>
      <c r="G15" s="669"/>
      <c r="H15" s="278" t="s">
        <v>550</v>
      </c>
      <c r="I15" s="277" t="s">
        <v>551</v>
      </c>
      <c r="J15" s="278"/>
      <c r="K15" s="288" t="s">
        <v>552</v>
      </c>
      <c r="L15" s="295" t="s">
        <v>70</v>
      </c>
      <c r="M15" s="205" t="s">
        <v>444</v>
      </c>
      <c r="N15" s="209">
        <v>0.88300000000000001</v>
      </c>
      <c r="O15" s="209">
        <v>0.88300000000000001</v>
      </c>
      <c r="P15" s="209">
        <v>0.88300000000000001</v>
      </c>
      <c r="Q15" s="209">
        <v>0.88300000000000001</v>
      </c>
      <c r="R15" s="210">
        <v>0.88300000000000001</v>
      </c>
    </row>
    <row r="16" spans="1:18" ht="103.5" customHeight="1">
      <c r="A16" s="674"/>
      <c r="B16" s="675"/>
      <c r="C16" s="669"/>
      <c r="D16" s="276"/>
      <c r="E16" s="669"/>
      <c r="F16" s="663"/>
      <c r="G16" s="669"/>
      <c r="H16" s="663" t="s">
        <v>445</v>
      </c>
      <c r="I16" s="277" t="s">
        <v>553</v>
      </c>
      <c r="J16" s="278"/>
      <c r="K16" s="288" t="s">
        <v>89</v>
      </c>
      <c r="L16" s="295" t="s">
        <v>446</v>
      </c>
      <c r="M16" s="211" t="s">
        <v>447</v>
      </c>
      <c r="N16" s="212">
        <v>260.2</v>
      </c>
      <c r="O16" s="213">
        <v>295.411429419814</v>
      </c>
      <c r="P16" s="213">
        <v>283.47366731187202</v>
      </c>
      <c r="Q16" s="213">
        <v>272.01831769699299</v>
      </c>
      <c r="R16" s="214">
        <v>260.2</v>
      </c>
    </row>
    <row r="17" spans="1:18" ht="61.5" customHeight="1">
      <c r="A17" s="674"/>
      <c r="B17" s="675"/>
      <c r="C17" s="669"/>
      <c r="D17" s="276"/>
      <c r="E17" s="669"/>
      <c r="F17" s="663"/>
      <c r="G17" s="669"/>
      <c r="H17" s="663"/>
      <c r="I17" s="278"/>
      <c r="J17" s="278"/>
      <c r="K17" s="329"/>
      <c r="L17" s="330" t="s">
        <v>448</v>
      </c>
      <c r="M17" s="211" t="s">
        <v>449</v>
      </c>
      <c r="N17" s="212">
        <v>131.7875988959</v>
      </c>
      <c r="O17" s="213">
        <v>149.14828398398399</v>
      </c>
      <c r="P17" s="213">
        <v>143.121107796166</v>
      </c>
      <c r="Q17" s="213">
        <v>137.33749359799</v>
      </c>
      <c r="R17" s="214">
        <v>131.7875988959</v>
      </c>
    </row>
    <row r="18" spans="1:18" ht="61.5" customHeight="1">
      <c r="A18" s="674"/>
      <c r="B18" s="675"/>
      <c r="C18" s="669"/>
      <c r="D18" s="276"/>
      <c r="E18" s="669"/>
      <c r="F18" s="663"/>
      <c r="G18" s="669"/>
      <c r="H18" s="663" t="s">
        <v>450</v>
      </c>
      <c r="I18" s="278"/>
      <c r="J18" s="278"/>
      <c r="K18" s="288" t="s">
        <v>554</v>
      </c>
      <c r="L18" s="296" t="s">
        <v>451</v>
      </c>
      <c r="M18" s="192" t="s">
        <v>452</v>
      </c>
      <c r="N18" s="215">
        <v>140980</v>
      </c>
      <c r="O18" s="216">
        <v>33100</v>
      </c>
      <c r="P18" s="216">
        <v>33700</v>
      </c>
      <c r="Q18" s="215">
        <v>36340</v>
      </c>
      <c r="R18" s="217">
        <v>37840</v>
      </c>
    </row>
    <row r="19" spans="1:18" ht="61.5" customHeight="1" thickBot="1">
      <c r="A19" s="674"/>
      <c r="B19" s="675"/>
      <c r="C19" s="669"/>
      <c r="D19" s="276"/>
      <c r="E19" s="669"/>
      <c r="F19" s="663"/>
      <c r="G19" s="669"/>
      <c r="H19" s="663"/>
      <c r="I19" s="278"/>
      <c r="J19" s="278"/>
      <c r="K19" s="293"/>
      <c r="L19" s="261" t="s">
        <v>82</v>
      </c>
      <c r="M19" s="218" t="s">
        <v>453</v>
      </c>
      <c r="N19" s="219">
        <v>60400</v>
      </c>
      <c r="O19" s="220">
        <v>15100</v>
      </c>
      <c r="P19" s="220">
        <v>15100</v>
      </c>
      <c r="Q19" s="220">
        <v>15100</v>
      </c>
      <c r="R19" s="221">
        <v>15100</v>
      </c>
    </row>
    <row r="20" spans="1:18" ht="61.5" customHeight="1">
      <c r="A20" s="673" t="s">
        <v>555</v>
      </c>
      <c r="B20" s="675"/>
      <c r="C20" s="669" t="s">
        <v>360</v>
      </c>
      <c r="D20" s="276" t="s">
        <v>556</v>
      </c>
      <c r="E20" s="669" t="s">
        <v>454</v>
      </c>
      <c r="F20" s="663" t="s">
        <v>525</v>
      </c>
      <c r="G20" s="669" t="s">
        <v>557</v>
      </c>
      <c r="H20" s="669" t="s">
        <v>558</v>
      </c>
      <c r="I20" s="278" t="s">
        <v>559</v>
      </c>
      <c r="J20" s="278"/>
      <c r="K20" s="288" t="s">
        <v>560</v>
      </c>
      <c r="L20" s="298" t="s">
        <v>456</v>
      </c>
      <c r="M20" s="176" t="s">
        <v>457</v>
      </c>
      <c r="N20" s="177">
        <v>1300000</v>
      </c>
      <c r="O20" s="177">
        <v>40530</v>
      </c>
      <c r="P20" s="176"/>
      <c r="Q20" s="176"/>
      <c r="R20" s="222"/>
    </row>
    <row r="21" spans="1:18" ht="61.5" customHeight="1">
      <c r="A21" s="673"/>
      <c r="B21" s="675"/>
      <c r="C21" s="669"/>
      <c r="D21" s="276" t="s">
        <v>561</v>
      </c>
      <c r="E21" s="669"/>
      <c r="F21" s="663"/>
      <c r="G21" s="669"/>
      <c r="H21" s="669"/>
      <c r="I21" s="278" t="s">
        <v>562</v>
      </c>
      <c r="J21" s="278"/>
      <c r="K21" s="288" t="s">
        <v>563</v>
      </c>
      <c r="L21" s="296" t="s">
        <v>564</v>
      </c>
      <c r="M21" s="178" t="s">
        <v>457</v>
      </c>
      <c r="N21" s="179">
        <v>119412</v>
      </c>
      <c r="O21" s="179">
        <v>48302</v>
      </c>
      <c r="P21" s="178"/>
      <c r="Q21" s="178"/>
      <c r="R21" s="223"/>
    </row>
    <row r="22" spans="1:18" ht="61.5" customHeight="1">
      <c r="A22" s="673"/>
      <c r="B22" s="675"/>
      <c r="C22" s="669"/>
      <c r="D22" s="276" t="s">
        <v>565</v>
      </c>
      <c r="E22" s="669"/>
      <c r="F22" s="663"/>
      <c r="G22" s="669"/>
      <c r="H22" s="669"/>
      <c r="I22" s="278" t="s">
        <v>566</v>
      </c>
      <c r="J22" s="278"/>
      <c r="K22" s="288" t="s">
        <v>567</v>
      </c>
      <c r="L22" s="296" t="s">
        <v>568</v>
      </c>
      <c r="M22" s="178" t="s">
        <v>460</v>
      </c>
      <c r="N22" s="179">
        <v>2400000</v>
      </c>
      <c r="O22" s="179">
        <v>2400000</v>
      </c>
      <c r="P22" s="178"/>
      <c r="Q22" s="178"/>
      <c r="R22" s="223"/>
    </row>
    <row r="23" spans="1:18" ht="61.5" customHeight="1">
      <c r="A23" s="673"/>
      <c r="B23" s="675"/>
      <c r="C23" s="669"/>
      <c r="D23" s="276" t="s">
        <v>536</v>
      </c>
      <c r="E23" s="669"/>
      <c r="F23" s="663"/>
      <c r="G23" s="669"/>
      <c r="H23" s="669"/>
      <c r="I23" s="278" t="s">
        <v>569</v>
      </c>
      <c r="J23" s="278"/>
      <c r="K23" s="278"/>
      <c r="L23" s="262"/>
      <c r="M23" s="252"/>
      <c r="N23" s="253"/>
      <c r="O23" s="253"/>
      <c r="P23" s="252"/>
      <c r="Q23" s="252"/>
      <c r="R23" s="254"/>
    </row>
    <row r="24" spans="1:18" ht="61.5" customHeight="1">
      <c r="A24" s="673"/>
      <c r="B24" s="675"/>
      <c r="C24" s="669"/>
      <c r="D24" s="276" t="s">
        <v>537</v>
      </c>
      <c r="E24" s="669"/>
      <c r="F24" s="663"/>
      <c r="G24" s="669"/>
      <c r="H24" s="669"/>
      <c r="I24" s="278"/>
      <c r="J24" s="278"/>
      <c r="K24" s="278"/>
      <c r="L24" s="262"/>
      <c r="M24" s="252"/>
      <c r="N24" s="253"/>
      <c r="O24" s="253"/>
      <c r="P24" s="252"/>
      <c r="Q24" s="252"/>
      <c r="R24" s="254"/>
    </row>
    <row r="25" spans="1:18" ht="61.5" customHeight="1">
      <c r="A25" s="673"/>
      <c r="B25" s="675"/>
      <c r="C25" s="669"/>
      <c r="D25" s="276" t="s">
        <v>364</v>
      </c>
      <c r="E25" s="669"/>
      <c r="F25" s="663"/>
      <c r="G25" s="669"/>
      <c r="H25" s="669"/>
      <c r="I25" s="278"/>
      <c r="J25" s="278"/>
      <c r="K25" s="278"/>
      <c r="L25" s="262"/>
      <c r="M25" s="252"/>
      <c r="N25" s="253"/>
      <c r="O25" s="253"/>
      <c r="P25" s="252"/>
      <c r="Q25" s="252"/>
      <c r="R25" s="254"/>
    </row>
    <row r="26" spans="1:18" ht="65.25" customHeight="1" thickBot="1">
      <c r="A26" s="673"/>
      <c r="B26" s="675"/>
      <c r="C26" s="669"/>
      <c r="D26" s="276" t="s">
        <v>370</v>
      </c>
      <c r="E26" s="669"/>
      <c r="F26" s="663"/>
      <c r="G26" s="669"/>
      <c r="H26" s="669"/>
      <c r="I26" s="279"/>
      <c r="J26" s="278"/>
      <c r="K26" s="293" t="s">
        <v>570</v>
      </c>
      <c r="L26" s="261" t="s">
        <v>461</v>
      </c>
      <c r="M26" s="180" t="s">
        <v>457</v>
      </c>
      <c r="N26" s="181">
        <v>1300000</v>
      </c>
      <c r="O26" s="181">
        <v>50000</v>
      </c>
      <c r="P26" s="180"/>
      <c r="Q26" s="180"/>
      <c r="R26" s="224"/>
    </row>
    <row r="27" spans="1:18" ht="65.25" customHeight="1">
      <c r="A27" s="673"/>
      <c r="B27" s="675"/>
      <c r="C27" s="669"/>
      <c r="D27" s="276" t="s">
        <v>571</v>
      </c>
      <c r="E27" s="669"/>
      <c r="F27" s="663"/>
      <c r="G27" s="669"/>
      <c r="H27" s="669"/>
      <c r="I27" s="278"/>
      <c r="J27" s="278"/>
      <c r="K27" s="278"/>
      <c r="L27" s="263"/>
      <c r="M27" s="249"/>
      <c r="N27" s="250"/>
      <c r="O27" s="250"/>
      <c r="P27" s="249"/>
      <c r="Q27" s="249"/>
      <c r="R27" s="251"/>
    </row>
    <row r="28" spans="1:18" ht="65.25" customHeight="1">
      <c r="A28" s="673"/>
      <c r="B28" s="675"/>
      <c r="C28" s="669"/>
      <c r="D28" s="276" t="s">
        <v>572</v>
      </c>
      <c r="E28" s="669"/>
      <c r="F28" s="663"/>
      <c r="G28" s="669"/>
      <c r="H28" s="669"/>
      <c r="I28" s="278"/>
      <c r="J28" s="278"/>
      <c r="K28" s="278"/>
      <c r="L28" s="263"/>
      <c r="M28" s="249"/>
      <c r="N28" s="250"/>
      <c r="O28" s="250"/>
      <c r="P28" s="249"/>
      <c r="Q28" s="249"/>
      <c r="R28" s="251"/>
    </row>
    <row r="29" spans="1:18" ht="65.25" customHeight="1">
      <c r="A29" s="673"/>
      <c r="B29" s="675"/>
      <c r="C29" s="669"/>
      <c r="D29" s="276" t="s">
        <v>573</v>
      </c>
      <c r="E29" s="669"/>
      <c r="F29" s="663"/>
      <c r="G29" s="669"/>
      <c r="H29" s="669"/>
      <c r="I29" s="278"/>
      <c r="J29" s="278"/>
      <c r="K29" s="278"/>
      <c r="L29" s="263"/>
      <c r="M29" s="249"/>
      <c r="N29" s="250"/>
      <c r="O29" s="250"/>
      <c r="P29" s="249"/>
      <c r="Q29" s="249"/>
      <c r="R29" s="251"/>
    </row>
    <row r="30" spans="1:18" ht="65.25" customHeight="1">
      <c r="A30" s="673"/>
      <c r="B30" s="675"/>
      <c r="C30" s="669"/>
      <c r="D30" s="276" t="s">
        <v>574</v>
      </c>
      <c r="E30" s="669"/>
      <c r="F30" s="663"/>
      <c r="G30" s="669"/>
      <c r="H30" s="669"/>
      <c r="I30" s="278"/>
      <c r="J30" s="278"/>
      <c r="K30" s="278"/>
      <c r="L30" s="263"/>
      <c r="M30" s="249"/>
      <c r="N30" s="250"/>
      <c r="O30" s="250"/>
      <c r="P30" s="249"/>
      <c r="Q30" s="249"/>
      <c r="R30" s="251"/>
    </row>
    <row r="31" spans="1:18" ht="65.25" customHeight="1" thickBot="1">
      <c r="A31" s="673"/>
      <c r="B31" s="675"/>
      <c r="C31" s="669"/>
      <c r="D31" s="276" t="s">
        <v>575</v>
      </c>
      <c r="E31" s="669"/>
      <c r="F31" s="663"/>
      <c r="G31" s="669"/>
      <c r="H31" s="669"/>
      <c r="I31" s="278"/>
      <c r="J31" s="278"/>
      <c r="K31" s="278"/>
      <c r="L31" s="263"/>
      <c r="M31" s="249"/>
      <c r="N31" s="250"/>
      <c r="O31" s="250"/>
      <c r="P31" s="249"/>
      <c r="Q31" s="249"/>
      <c r="R31" s="251"/>
    </row>
    <row r="32" spans="1:18" ht="58.5" customHeight="1">
      <c r="A32" s="673" t="s">
        <v>576</v>
      </c>
      <c r="B32" s="673" t="s">
        <v>383</v>
      </c>
      <c r="C32" s="673" t="s">
        <v>385</v>
      </c>
      <c r="D32" s="264" t="s">
        <v>577</v>
      </c>
      <c r="E32" s="660" t="s">
        <v>462</v>
      </c>
      <c r="F32" s="668" t="s">
        <v>525</v>
      </c>
      <c r="G32" s="669" t="s">
        <v>578</v>
      </c>
      <c r="H32" s="663" t="s">
        <v>463</v>
      </c>
      <c r="I32" s="280" t="s">
        <v>579</v>
      </c>
      <c r="J32" s="265"/>
      <c r="K32" s="288" t="s">
        <v>580</v>
      </c>
      <c r="L32" s="298" t="s">
        <v>464</v>
      </c>
      <c r="M32" s="225" t="s">
        <v>465</v>
      </c>
      <c r="N32" s="226">
        <v>24</v>
      </c>
      <c r="O32" s="226">
        <v>3</v>
      </c>
      <c r="P32" s="226">
        <v>16</v>
      </c>
      <c r="Q32" s="226">
        <v>5</v>
      </c>
      <c r="R32" s="227">
        <v>0</v>
      </c>
    </row>
    <row r="33" spans="1:18" ht="58.5" customHeight="1">
      <c r="A33" s="673"/>
      <c r="B33" s="673"/>
      <c r="C33" s="673"/>
      <c r="D33" s="264" t="s">
        <v>581</v>
      </c>
      <c r="E33" s="660"/>
      <c r="F33" s="668"/>
      <c r="G33" s="669"/>
      <c r="H33" s="663"/>
      <c r="I33" s="278" t="s">
        <v>582</v>
      </c>
      <c r="J33" s="265"/>
      <c r="K33" s="288" t="s">
        <v>583</v>
      </c>
      <c r="L33" s="296" t="s">
        <v>466</v>
      </c>
      <c r="M33" s="228" t="s">
        <v>467</v>
      </c>
      <c r="N33" s="229">
        <v>76</v>
      </c>
      <c r="O33" s="229">
        <v>25</v>
      </c>
      <c r="P33" s="229">
        <v>26</v>
      </c>
      <c r="Q33" s="229">
        <v>25</v>
      </c>
      <c r="R33" s="230">
        <v>0</v>
      </c>
    </row>
    <row r="34" spans="1:18" ht="58.5" customHeight="1">
      <c r="A34" s="673"/>
      <c r="B34" s="673"/>
      <c r="C34" s="673"/>
      <c r="D34" s="264" t="s">
        <v>584</v>
      </c>
      <c r="E34" s="660"/>
      <c r="F34" s="668"/>
      <c r="G34" s="669"/>
      <c r="H34" s="663" t="s">
        <v>468</v>
      </c>
      <c r="I34" s="278" t="s">
        <v>585</v>
      </c>
      <c r="J34" s="265"/>
      <c r="K34" s="299"/>
      <c r="L34" s="664" t="s">
        <v>586</v>
      </c>
      <c r="M34" s="662" t="s">
        <v>587</v>
      </c>
      <c r="N34" s="665">
        <v>1</v>
      </c>
      <c r="O34" s="666">
        <v>0.33</v>
      </c>
      <c r="P34" s="665">
        <v>0.2</v>
      </c>
      <c r="Q34" s="665">
        <v>0.14000000000000001</v>
      </c>
      <c r="R34" s="659">
        <v>0</v>
      </c>
    </row>
    <row r="35" spans="1:18" ht="82.5" customHeight="1">
      <c r="A35" s="673"/>
      <c r="B35" s="673"/>
      <c r="C35" s="673"/>
      <c r="D35" s="264" t="s">
        <v>247</v>
      </c>
      <c r="E35" s="660"/>
      <c r="F35" s="668"/>
      <c r="G35" s="669"/>
      <c r="H35" s="663"/>
      <c r="I35" s="278" t="s">
        <v>588</v>
      </c>
      <c r="J35" s="265"/>
      <c r="K35" s="299"/>
      <c r="L35" s="664"/>
      <c r="M35" s="662"/>
      <c r="N35" s="665"/>
      <c r="O35" s="667"/>
      <c r="P35" s="665"/>
      <c r="Q35" s="665"/>
      <c r="R35" s="659"/>
    </row>
    <row r="36" spans="1:18" ht="138.75" customHeight="1">
      <c r="A36" s="673"/>
      <c r="B36" s="673"/>
      <c r="C36" s="673"/>
      <c r="D36" s="264" t="s">
        <v>589</v>
      </c>
      <c r="E36" s="660"/>
      <c r="F36" s="668"/>
      <c r="G36" s="669" t="s">
        <v>590</v>
      </c>
      <c r="H36" s="663" t="s">
        <v>591</v>
      </c>
      <c r="I36" s="278"/>
      <c r="J36" s="265"/>
      <c r="K36" s="300" t="s">
        <v>592</v>
      </c>
      <c r="L36" s="266" t="s">
        <v>593</v>
      </c>
      <c r="M36" s="300" t="s">
        <v>473</v>
      </c>
      <c r="N36" s="229">
        <v>45</v>
      </c>
      <c r="O36" s="229">
        <v>13</v>
      </c>
      <c r="P36" s="229">
        <v>16</v>
      </c>
      <c r="Q36" s="229">
        <v>16</v>
      </c>
      <c r="R36" s="230">
        <v>0</v>
      </c>
    </row>
    <row r="37" spans="1:18" ht="58.5" customHeight="1">
      <c r="A37" s="673"/>
      <c r="B37" s="673"/>
      <c r="C37" s="673"/>
      <c r="D37" s="264" t="s">
        <v>594</v>
      </c>
      <c r="E37" s="660"/>
      <c r="F37" s="668"/>
      <c r="G37" s="669"/>
      <c r="H37" s="663"/>
      <c r="I37" s="278"/>
      <c r="J37" s="265"/>
      <c r="K37" s="288" t="s">
        <v>595</v>
      </c>
      <c r="L37" s="301" t="s">
        <v>475</v>
      </c>
      <c r="M37" s="231" t="s">
        <v>476</v>
      </c>
      <c r="N37" s="232">
        <v>510296</v>
      </c>
      <c r="O37" s="232">
        <v>127574</v>
      </c>
      <c r="P37" s="232">
        <v>127574</v>
      </c>
      <c r="Q37" s="232">
        <v>127574</v>
      </c>
      <c r="R37" s="233">
        <v>127574</v>
      </c>
    </row>
    <row r="38" spans="1:18" ht="58.5" customHeight="1">
      <c r="A38" s="673"/>
      <c r="B38" s="673"/>
      <c r="C38" s="673"/>
      <c r="D38" s="264" t="s">
        <v>596</v>
      </c>
      <c r="E38" s="660"/>
      <c r="F38" s="668"/>
      <c r="G38" s="669"/>
      <c r="H38" s="663"/>
      <c r="I38" s="278"/>
      <c r="J38" s="265"/>
      <c r="K38" s="299"/>
      <c r="L38" s="267" t="s">
        <v>477</v>
      </c>
      <c r="M38" s="234" t="s">
        <v>478</v>
      </c>
      <c r="N38" s="232">
        <v>140</v>
      </c>
      <c r="O38" s="232">
        <v>30</v>
      </c>
      <c r="P38" s="232">
        <v>37</v>
      </c>
      <c r="Q38" s="232">
        <v>31</v>
      </c>
      <c r="R38" s="233">
        <v>42</v>
      </c>
    </row>
    <row r="39" spans="1:18" ht="58.5" customHeight="1">
      <c r="A39" s="673"/>
      <c r="B39" s="673"/>
      <c r="C39" s="673"/>
      <c r="D39" s="264" t="s">
        <v>597</v>
      </c>
      <c r="E39" s="660"/>
      <c r="F39" s="668"/>
      <c r="G39" s="669"/>
      <c r="H39" s="663"/>
      <c r="I39" s="278"/>
      <c r="J39" s="265"/>
      <c r="K39" s="299"/>
      <c r="L39" s="267" t="s">
        <v>479</v>
      </c>
      <c r="M39" s="234" t="s">
        <v>480</v>
      </c>
      <c r="N39" s="232">
        <v>50</v>
      </c>
      <c r="O39" s="232">
        <v>11</v>
      </c>
      <c r="P39" s="232">
        <v>13</v>
      </c>
      <c r="Q39" s="232">
        <v>13</v>
      </c>
      <c r="R39" s="233">
        <v>13</v>
      </c>
    </row>
    <row r="40" spans="1:18" ht="58.5" customHeight="1">
      <c r="A40" s="673"/>
      <c r="B40" s="673"/>
      <c r="C40" s="673"/>
      <c r="D40" s="264"/>
      <c r="E40" s="660"/>
      <c r="F40" s="668"/>
      <c r="G40" s="669"/>
      <c r="H40" s="663"/>
      <c r="I40" s="278"/>
      <c r="J40" s="265"/>
      <c r="K40" s="288" t="s">
        <v>598</v>
      </c>
      <c r="L40" s="302" t="s">
        <v>481</v>
      </c>
      <c r="M40" s="231" t="s">
        <v>482</v>
      </c>
      <c r="N40" s="232">
        <v>1513000</v>
      </c>
      <c r="O40" s="232">
        <v>378250</v>
      </c>
      <c r="P40" s="232">
        <v>378250</v>
      </c>
      <c r="Q40" s="232">
        <v>378250</v>
      </c>
      <c r="R40" s="233">
        <v>378250</v>
      </c>
    </row>
    <row r="41" spans="1:18" ht="116.25" customHeight="1" thickBot="1">
      <c r="A41" s="673"/>
      <c r="B41" s="673"/>
      <c r="C41" s="673"/>
      <c r="D41" s="264"/>
      <c r="E41" s="660"/>
      <c r="F41" s="668"/>
      <c r="G41" s="669"/>
      <c r="H41" s="663"/>
      <c r="I41" s="278"/>
      <c r="J41" s="265"/>
      <c r="K41" s="288" t="s">
        <v>599</v>
      </c>
      <c r="L41" s="303" t="s">
        <v>483</v>
      </c>
      <c r="M41" s="235" t="s">
        <v>482</v>
      </c>
      <c r="N41" s="236">
        <v>1000000</v>
      </c>
      <c r="O41" s="236">
        <v>250000</v>
      </c>
      <c r="P41" s="236">
        <v>350000</v>
      </c>
      <c r="Q41" s="236">
        <v>240000</v>
      </c>
      <c r="R41" s="237">
        <v>159995</v>
      </c>
    </row>
    <row r="42" spans="1:18" ht="55.5" customHeight="1">
      <c r="A42" s="673" t="s">
        <v>576</v>
      </c>
      <c r="B42" s="673" t="s">
        <v>600</v>
      </c>
      <c r="C42" s="673" t="s">
        <v>601</v>
      </c>
      <c r="D42" s="264"/>
      <c r="E42" s="660" t="s">
        <v>602</v>
      </c>
      <c r="F42" s="668" t="s">
        <v>525</v>
      </c>
      <c r="G42" s="660"/>
      <c r="H42" s="661" t="s">
        <v>485</v>
      </c>
      <c r="I42" s="265"/>
      <c r="J42" s="265"/>
      <c r="K42" s="265"/>
      <c r="L42" s="268" t="s">
        <v>486</v>
      </c>
      <c r="M42" s="238" t="s">
        <v>427</v>
      </c>
      <c r="N42" s="239">
        <v>1</v>
      </c>
      <c r="O42" s="239">
        <v>1</v>
      </c>
      <c r="P42" s="239">
        <v>1</v>
      </c>
      <c r="Q42" s="239">
        <v>1</v>
      </c>
      <c r="R42" s="240">
        <v>1</v>
      </c>
    </row>
    <row r="43" spans="1:18" ht="55.5" customHeight="1">
      <c r="A43" s="673"/>
      <c r="B43" s="673"/>
      <c r="C43" s="674"/>
      <c r="D43" s="271"/>
      <c r="E43" s="660"/>
      <c r="F43" s="668"/>
      <c r="G43" s="660"/>
      <c r="H43" s="661"/>
      <c r="I43" s="265"/>
      <c r="J43" s="265"/>
      <c r="K43" s="265"/>
      <c r="L43" s="269"/>
      <c r="M43" s="178"/>
      <c r="N43" s="178"/>
      <c r="O43" s="178"/>
      <c r="P43" s="178"/>
      <c r="Q43" s="178"/>
      <c r="R43" s="223"/>
    </row>
    <row r="44" spans="1:18" ht="76.5" customHeight="1">
      <c r="A44" s="673"/>
      <c r="B44" s="673"/>
      <c r="C44" s="674"/>
      <c r="D44" s="271"/>
      <c r="E44" s="660"/>
      <c r="F44" s="668"/>
      <c r="G44" s="660"/>
      <c r="H44" s="661" t="s">
        <v>487</v>
      </c>
      <c r="I44" s="265"/>
      <c r="J44" s="265"/>
      <c r="K44" s="265"/>
      <c r="L44" s="260" t="s">
        <v>488</v>
      </c>
      <c r="M44" s="192" t="s">
        <v>489</v>
      </c>
      <c r="N44" s="192" t="s">
        <v>490</v>
      </c>
      <c r="O44" s="192" t="s">
        <v>491</v>
      </c>
      <c r="P44" s="192" t="s">
        <v>492</v>
      </c>
      <c r="Q44" s="192" t="s">
        <v>493</v>
      </c>
      <c r="R44" s="241" t="s">
        <v>494</v>
      </c>
    </row>
    <row r="45" spans="1:18" ht="75.75" customHeight="1">
      <c r="A45" s="673"/>
      <c r="B45" s="673"/>
      <c r="C45" s="674"/>
      <c r="D45" s="271"/>
      <c r="E45" s="660"/>
      <c r="F45" s="668"/>
      <c r="G45" s="660"/>
      <c r="H45" s="661"/>
      <c r="I45" s="265"/>
      <c r="J45" s="265"/>
      <c r="K45" s="299"/>
      <c r="L45" s="270" t="s">
        <v>495</v>
      </c>
      <c r="M45" s="242" t="s">
        <v>496</v>
      </c>
      <c r="N45" s="242" t="s">
        <v>497</v>
      </c>
      <c r="O45" s="242" t="s">
        <v>498</v>
      </c>
      <c r="P45" s="242" t="s">
        <v>499</v>
      </c>
      <c r="Q45" s="242" t="s">
        <v>500</v>
      </c>
      <c r="R45" s="243" t="s">
        <v>501</v>
      </c>
    </row>
    <row r="46" spans="1:18" ht="55.5" customHeight="1">
      <c r="A46" s="673"/>
      <c r="B46" s="673"/>
      <c r="C46" s="674"/>
      <c r="D46" s="271"/>
      <c r="E46" s="660"/>
      <c r="F46" s="668"/>
      <c r="G46" s="660"/>
      <c r="H46" s="661" t="s">
        <v>502</v>
      </c>
      <c r="I46" s="265"/>
      <c r="J46" s="265"/>
      <c r="K46" s="265"/>
      <c r="L46" s="260" t="s">
        <v>505</v>
      </c>
      <c r="M46" s="205" t="s">
        <v>506</v>
      </c>
      <c r="N46" s="244">
        <v>1</v>
      </c>
      <c r="O46" s="244">
        <v>0.2</v>
      </c>
      <c r="P46" s="244">
        <v>0.4</v>
      </c>
      <c r="Q46" s="244">
        <v>0.6</v>
      </c>
      <c r="R46" s="245">
        <v>1</v>
      </c>
    </row>
    <row r="47" spans="1:18" ht="73.5" customHeight="1">
      <c r="A47" s="673"/>
      <c r="B47" s="673"/>
      <c r="C47" s="674"/>
      <c r="D47" s="271"/>
      <c r="E47" s="660"/>
      <c r="F47" s="668"/>
      <c r="G47" s="660"/>
      <c r="H47" s="661"/>
      <c r="I47" s="265"/>
      <c r="J47" s="265"/>
      <c r="K47" s="299"/>
      <c r="L47" s="266" t="s">
        <v>503</v>
      </c>
      <c r="M47" s="228" t="s">
        <v>504</v>
      </c>
      <c r="N47" s="178">
        <v>20</v>
      </c>
      <c r="O47" s="178">
        <v>11</v>
      </c>
      <c r="P47" s="244"/>
      <c r="Q47" s="244"/>
      <c r="R47" s="245"/>
    </row>
    <row r="48" spans="1:18" ht="55.5" customHeight="1" thickBot="1">
      <c r="A48" s="673"/>
      <c r="B48" s="673"/>
      <c r="C48" s="674"/>
      <c r="D48" s="271"/>
      <c r="E48" s="660"/>
      <c r="F48" s="668"/>
      <c r="G48" s="660"/>
      <c r="H48" s="661"/>
      <c r="I48" s="265"/>
      <c r="J48" s="265"/>
      <c r="K48" s="265"/>
      <c r="L48" s="261" t="s">
        <v>507</v>
      </c>
      <c r="M48" s="246" t="s">
        <v>506</v>
      </c>
      <c r="N48" s="247">
        <v>1</v>
      </c>
      <c r="O48" s="247">
        <v>0.2</v>
      </c>
      <c r="P48" s="247">
        <v>0.4</v>
      </c>
      <c r="Q48" s="247">
        <v>0.6</v>
      </c>
      <c r="R48" s="248">
        <v>1</v>
      </c>
    </row>
  </sheetData>
  <mergeCells count="50">
    <mergeCell ref="A32:A41"/>
    <mergeCell ref="A42:A48"/>
    <mergeCell ref="C32:C41"/>
    <mergeCell ref="B32:B41"/>
    <mergeCell ref="B42:B48"/>
    <mergeCell ref="C42:C48"/>
    <mergeCell ref="C10:C19"/>
    <mergeCell ref="A10:A19"/>
    <mergeCell ref="A3:A9"/>
    <mergeCell ref="C3:C9"/>
    <mergeCell ref="B3:B31"/>
    <mergeCell ref="C20:C31"/>
    <mergeCell ref="A20:A31"/>
    <mergeCell ref="L1:R1"/>
    <mergeCell ref="H3:H5"/>
    <mergeCell ref="E10:E19"/>
    <mergeCell ref="H11:H12"/>
    <mergeCell ref="H13:H14"/>
    <mergeCell ref="H16:H17"/>
    <mergeCell ref="H18:H19"/>
    <mergeCell ref="E3:E9"/>
    <mergeCell ref="G3:G9"/>
    <mergeCell ref="H6:H9"/>
    <mergeCell ref="G10:G19"/>
    <mergeCell ref="F3:F9"/>
    <mergeCell ref="F10:F19"/>
    <mergeCell ref="E20:E31"/>
    <mergeCell ref="F20:F31"/>
    <mergeCell ref="G20:G31"/>
    <mergeCell ref="H20:H31"/>
    <mergeCell ref="F32:F41"/>
    <mergeCell ref="E32:E41"/>
    <mergeCell ref="H32:H33"/>
    <mergeCell ref="H34:H35"/>
    <mergeCell ref="G32:G35"/>
    <mergeCell ref="G36:G41"/>
    <mergeCell ref="R34:R35"/>
    <mergeCell ref="E42:E48"/>
    <mergeCell ref="H42:H43"/>
    <mergeCell ref="H44:H45"/>
    <mergeCell ref="H46:H48"/>
    <mergeCell ref="M34:M35"/>
    <mergeCell ref="H36:H41"/>
    <mergeCell ref="L34:L35"/>
    <mergeCell ref="N34:N35"/>
    <mergeCell ref="O34:O35"/>
    <mergeCell ref="P34:P35"/>
    <mergeCell ref="Q34:Q35"/>
    <mergeCell ref="F42:F48"/>
    <mergeCell ref="G42:G48"/>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SharedWithUsers xmlns="fe5c55e1-1529-428c-8c16-ada3460a0e7a">
      <UserInfo>
        <DisplayName/>
        <AccountId xsi:nil="true"/>
        <AccountType/>
      </UserInfo>
    </SharedWithUsers>
    <_dlc_DocId xmlns="fe5c55e1-1529-428c-8c16-ada3460a0e7a">A65FJVFR3NAS-2054806470-17</_dlc_DocId>
    <_dlc_DocIdUrl xmlns="fe5c55e1-1529-428c-8c16-ada3460a0e7a">
      <Url>http://tame/_layouts/15/DocIdRedir.aspx?ID=A65FJVFR3NAS-2054806470-17</Url>
      <Description>A65FJVFR3NAS-2054806470-17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34955F5456B7D446A218FBD98BEE0CE6" ma:contentTypeVersion="3" ma:contentTypeDescription="Crear nuevo documento." ma:contentTypeScope="" ma:versionID="c489ad6dd64fddcabadc7472b8286d24">
  <xsd:schema xmlns:xsd="http://www.w3.org/2001/XMLSchema" xmlns:xs="http://www.w3.org/2001/XMLSchema" xmlns:p="http://schemas.microsoft.com/office/2006/metadata/properties" xmlns:ns2="fe5c55e1-1529-428c-8c16-ada3460a0e7a" targetNamespace="http://schemas.microsoft.com/office/2006/metadata/properties" ma:root="true" ma:fieldsID="b38f1bdb34365186f6aef09c5b6fb140" ns2:_="">
    <xsd:import namespace="fe5c55e1-1529-428c-8c16-ada3460a0e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5c55e1-1529-428c-8c16-ada3460a0e7a"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0A9E74-11E7-4E4D-9853-DB5BF07AA6E9}">
  <ds:schemaRefs>
    <ds:schemaRef ds:uri="http://schemas.microsoft.com/sharepoint/v3/contenttype/forms"/>
  </ds:schemaRefs>
</ds:datastoreItem>
</file>

<file path=customXml/itemProps2.xml><?xml version="1.0" encoding="utf-8"?>
<ds:datastoreItem xmlns:ds="http://schemas.openxmlformats.org/officeDocument/2006/customXml" ds:itemID="{D4B4DB54-488D-40C7-BD60-30C9BC6E68ED}"/>
</file>

<file path=customXml/itemProps3.xml><?xml version="1.0" encoding="utf-8"?>
<ds:datastoreItem xmlns:ds="http://schemas.openxmlformats.org/officeDocument/2006/customXml" ds:itemID="{6968AECD-03AB-4B93-BAB2-81E1FCEECB08}">
  <ds:schemaRefs>
    <ds:schemaRef ds:uri="http://schemas.microsoft.com/office/2006/metadata/properties"/>
    <ds:schemaRef ds:uri="http://schemas.microsoft.com/office/infopath/2007/PartnerControls"/>
    <ds:schemaRef ds:uri="df7237fc-97b0-4cfc-99ba-598ccd55c640"/>
    <ds:schemaRef ds:uri="363ef030-d81c-45c8-b878-838d1be0400a"/>
  </ds:schemaRefs>
</ds:datastoreItem>
</file>

<file path=customXml/itemProps4.xml><?xml version="1.0" encoding="utf-8"?>
<ds:datastoreItem xmlns:ds="http://schemas.openxmlformats.org/officeDocument/2006/customXml" ds:itemID="{E19A5179-1ACE-4538-BE61-B8FF1B42A3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ICBF</vt:lpstr>
      <vt:lpstr>Sheet2</vt:lpstr>
      <vt:lpstr>PES</vt:lpstr>
      <vt:lpstr>Hoja6</vt:lpstr>
      <vt:lpstr>Hoja2</vt:lpstr>
      <vt:lpstr>Fernanda</vt:lpstr>
      <vt:lpstr>Fer-exel</vt:lpstr>
      <vt:lpstr>Presidencia</vt:lpstr>
      <vt:lpstr>observaciones</vt:lpstr>
      <vt:lpstr>CONSOLIDADO</vt:lpstr>
      <vt:lpstr>Hoja3</vt:lpstr>
      <vt:lpstr>PDET</vt:lpstr>
      <vt:lpstr>Hoja4</vt:lpstr>
      <vt:lpstr>Indicadores -PND</vt:lpstr>
      <vt:lpstr>Hoja5</vt:lpstr>
      <vt:lpstr>Hoja1</vt:lpstr>
      <vt:lpstr>Hoja5!_Hlk19695937</vt:lpstr>
      <vt:lpstr>Hoja2!Área_de_impresión</vt:lpstr>
      <vt:lpstr>ICBF!Área_de_impresión</vt:lpstr>
      <vt:lpstr>PES!Área_de_impresión</vt:lpstr>
      <vt:lpstr>ICBF!Títulos_a_imprimir</vt:lpstr>
      <vt:lpstr>PES!Títulos_a_imprimir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Patricia Sanchez Florez</dc:creator>
  <cp:keywords/>
  <dc:description/>
  <cp:lastModifiedBy>Fernanda Daza Baquero</cp:lastModifiedBy>
  <cp:revision/>
  <dcterms:created xsi:type="dcterms:W3CDTF">2019-04-05T20:36:53Z</dcterms:created>
  <dcterms:modified xsi:type="dcterms:W3CDTF">2022-08-17T15:48:10Z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0x01010034955F5456B7D446A218FBD98BEE0CE6</vt:lpwstr>
  </property>
  <property fmtid="{D5CDD505-2E9C-101B-9397-08002B2CF9AE}" pid="3" name="_dlc_DocIdItemGuid">
    <vt:lpwstr>bde8b001-9887-426c-80ef-765dad58461a</vt:lpwstr>
  </property>
  <property fmtid="{D5CDD505-2E9C-101B-9397-08002B2CF9AE}" pid="4" name="MediaServiceImageTags">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ies>
</file>